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0.167\"/>
    </mc:Choice>
  </mc:AlternateContent>
  <bookViews>
    <workbookView xWindow="0" yWindow="0" windowWidth="11730" windowHeight="9000" tabRatio="500"/>
  </bookViews>
  <sheets>
    <sheet name="TDSheet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3" i="1" l="1"/>
  <c r="H334" i="1" s="1"/>
  <c r="G333" i="1"/>
  <c r="G334" i="1" s="1"/>
  <c r="F333" i="1"/>
  <c r="F334" i="1" s="1"/>
  <c r="E333" i="1"/>
  <c r="E334" i="1" s="1"/>
  <c r="H322" i="1"/>
  <c r="G322" i="1"/>
  <c r="F322" i="1"/>
  <c r="E322" i="1"/>
  <c r="H305" i="1"/>
  <c r="H306" i="1" s="1"/>
  <c r="G305" i="1"/>
  <c r="G306" i="1" s="1"/>
  <c r="F305" i="1"/>
  <c r="F306" i="1" s="1"/>
  <c r="E305" i="1"/>
  <c r="E306" i="1" s="1"/>
  <c r="H294" i="1"/>
  <c r="G294" i="1"/>
  <c r="F294" i="1"/>
  <c r="E294" i="1"/>
  <c r="H278" i="1"/>
  <c r="H279" i="1" s="1"/>
  <c r="G278" i="1"/>
  <c r="G279" i="1" s="1"/>
  <c r="F278" i="1"/>
  <c r="F279" i="1" s="1"/>
  <c r="E278" i="1"/>
  <c r="E279" i="1" s="1"/>
  <c r="H266" i="1"/>
  <c r="G266" i="1"/>
  <c r="F266" i="1"/>
  <c r="E266" i="1"/>
  <c r="H249" i="1"/>
  <c r="H250" i="1" s="1"/>
  <c r="G249" i="1"/>
  <c r="G250" i="1" s="1"/>
  <c r="F249" i="1"/>
  <c r="F250" i="1" s="1"/>
  <c r="E249" i="1"/>
  <c r="E250" i="1" s="1"/>
  <c r="H239" i="1"/>
  <c r="G239" i="1"/>
  <c r="F239" i="1"/>
  <c r="E239" i="1"/>
  <c r="H223" i="1"/>
  <c r="H224" i="1" s="1"/>
  <c r="G223" i="1"/>
  <c r="G224" i="1" s="1"/>
  <c r="F223" i="1"/>
  <c r="F224" i="1" s="1"/>
  <c r="E223" i="1"/>
  <c r="E224" i="1" s="1"/>
  <c r="H213" i="1"/>
  <c r="G213" i="1"/>
  <c r="F213" i="1"/>
  <c r="E213" i="1"/>
  <c r="H196" i="1"/>
  <c r="H197" i="1" s="1"/>
  <c r="G196" i="1"/>
  <c r="G197" i="1" s="1"/>
  <c r="F196" i="1"/>
  <c r="F197" i="1" s="1"/>
  <c r="E196" i="1"/>
  <c r="E197" i="1" s="1"/>
  <c r="H184" i="1"/>
  <c r="G184" i="1"/>
  <c r="F184" i="1"/>
  <c r="E184" i="1"/>
  <c r="H166" i="1"/>
  <c r="H167" i="1" s="1"/>
  <c r="G166" i="1"/>
  <c r="G167" i="1" s="1"/>
  <c r="F166" i="1"/>
  <c r="F167" i="1" s="1"/>
  <c r="E166" i="1"/>
  <c r="E167" i="1" s="1"/>
  <c r="H155" i="1"/>
  <c r="G155" i="1"/>
  <c r="F155" i="1"/>
  <c r="E155" i="1"/>
  <c r="H138" i="1"/>
  <c r="H139" i="1" s="1"/>
  <c r="G138" i="1"/>
  <c r="G139" i="1" s="1"/>
  <c r="F138" i="1"/>
  <c r="F139" i="1" s="1"/>
  <c r="E138" i="1"/>
  <c r="E139" i="1" s="1"/>
  <c r="H129" i="1"/>
  <c r="G129" i="1"/>
  <c r="F129" i="1"/>
  <c r="E129" i="1"/>
  <c r="H112" i="1"/>
  <c r="H113" i="1" s="1"/>
  <c r="G112" i="1"/>
  <c r="G113" i="1" s="1"/>
  <c r="F112" i="1"/>
  <c r="F113" i="1" s="1"/>
  <c r="E112" i="1"/>
  <c r="E113" i="1" s="1"/>
  <c r="H101" i="1"/>
  <c r="G101" i="1"/>
  <c r="F101" i="1"/>
  <c r="E101" i="1"/>
  <c r="H84" i="1"/>
  <c r="H85" i="1" s="1"/>
  <c r="G84" i="1"/>
  <c r="G85" i="1" s="1"/>
  <c r="F84" i="1"/>
  <c r="F85" i="1" s="1"/>
  <c r="E84" i="1"/>
  <c r="E85" i="1" s="1"/>
  <c r="H72" i="1"/>
  <c r="G72" i="1"/>
  <c r="F72" i="1"/>
  <c r="E72" i="1"/>
  <c r="H54" i="1"/>
  <c r="H55" i="1" s="1"/>
  <c r="G54" i="1"/>
  <c r="G55" i="1" s="1"/>
  <c r="F54" i="1"/>
  <c r="F55" i="1" s="1"/>
  <c r="E54" i="1"/>
  <c r="E55" i="1" s="1"/>
  <c r="H42" i="1"/>
  <c r="G42" i="1"/>
  <c r="F42" i="1"/>
  <c r="E42" i="1"/>
  <c r="H25" i="1"/>
  <c r="H26" i="1" s="1"/>
  <c r="G25" i="1"/>
  <c r="G26" i="1" s="1"/>
  <c r="F25" i="1"/>
  <c r="F26" i="1" s="1"/>
  <c r="E25" i="1"/>
  <c r="E26" i="1" s="1"/>
  <c r="H15" i="1"/>
  <c r="G15" i="1"/>
  <c r="F15" i="1"/>
  <c r="E15" i="1"/>
  <c r="E335" i="1" l="1"/>
  <c r="E336" i="1" s="1"/>
  <c r="G335" i="1"/>
  <c r="G336" i="1" s="1"/>
  <c r="F335" i="1"/>
  <c r="F336" i="1" s="1"/>
  <c r="H335" i="1"/>
  <c r="H336" i="1" s="1"/>
</calcChain>
</file>

<file path=xl/sharedStrings.xml><?xml version="1.0" encoding="utf-8"?>
<sst xmlns="http://schemas.openxmlformats.org/spreadsheetml/2006/main" count="1428" uniqueCount="529">
  <si>
    <t>АО "Комбинат Школьного Питания "Огонёк"</t>
  </si>
  <si>
    <t>Приложение 8 к СанПиН 2.3/ 2.4.3590-20</t>
  </si>
  <si>
    <t>Примерное меню и пищевая ценность приготовляемых блюд</t>
  </si>
  <si>
    <t>Рацион: Меню СОШ ОВЗ (янв  2025) буф школа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</si>
  <si>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</si>
  <si>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</si>
  <si>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</si>
  <si>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</si>
  <si>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</si>
  <si>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</si>
  <si>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</si>
  <si>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</si>
  <si>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</si>
  <si>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</si>
  <si>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</si>
  <si>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</si>
  <si>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</si>
  <si>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</si>
  <si>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</si>
  <si>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</si>
  <si>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</si>
  <si>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</si>
  <si>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Завтрак</t>
  </si>
  <si>
    <t>444,04</t>
  </si>
  <si>
    <t xml:space="preserve">Плов из свинины </t>
  </si>
  <si>
    <t>200</t>
  </si>
  <si>
    <t>14,04</t>
  </si>
  <si>
    <t>443,9</t>
  </si>
  <si>
    <t>749,22</t>
  </si>
  <si>
    <t>Фруктовая нарезка (яблоко)</t>
  </si>
  <si>
    <t>75</t>
  </si>
  <si>
    <t>0,3</t>
  </si>
  <si>
    <t>8,48</t>
  </si>
  <si>
    <t>35,1</t>
  </si>
  <si>
    <t>783,22</t>
  </si>
  <si>
    <t>Чай фруктовый (яблоко)</t>
  </si>
  <si>
    <t>0,02</t>
  </si>
  <si>
    <t>15,49</t>
  </si>
  <si>
    <t>62,4</t>
  </si>
  <si>
    <t>108,13</t>
  </si>
  <si>
    <t>Хлеб пшеничный.</t>
  </si>
  <si>
    <t>42,9</t>
  </si>
  <si>
    <t>3,27</t>
  </si>
  <si>
    <t>0,34</t>
  </si>
  <si>
    <t>21,29</t>
  </si>
  <si>
    <t>101,1</t>
  </si>
  <si>
    <t>382,1</t>
  </si>
  <si>
    <t>Бутерброд с повидлом</t>
  </si>
  <si>
    <t>36,1</t>
  </si>
  <si>
    <t>0,35</t>
  </si>
  <si>
    <t>0,36</t>
  </si>
  <si>
    <t>10,8</t>
  </si>
  <si>
    <t>46,8</t>
  </si>
  <si>
    <t>300,08</t>
  </si>
  <si>
    <t xml:space="preserve">Чай с сахаром </t>
  </si>
  <si>
    <t>15</t>
  </si>
  <si>
    <t>60</t>
  </si>
  <si>
    <t>Итого за Завтрак</t>
  </si>
  <si>
    <t>754</t>
  </si>
  <si>
    <t>Обед</t>
  </si>
  <si>
    <t>68,22</t>
  </si>
  <si>
    <t>Салат из моркови "По-корейски"</t>
  </si>
  <si>
    <t>0,76</t>
  </si>
  <si>
    <t>3,05</t>
  </si>
  <si>
    <t>4,69</t>
  </si>
  <si>
    <t>49,2</t>
  </si>
  <si>
    <t>37,08</t>
  </si>
  <si>
    <t>Борщ из свежей капусты с картофелем.</t>
  </si>
  <si>
    <t>240</t>
  </si>
  <si>
    <t>16,85</t>
  </si>
  <si>
    <t>512,13</t>
  </si>
  <si>
    <t>Компот из плодов сушеных</t>
  </si>
  <si>
    <t>20,1</t>
  </si>
  <si>
    <t>81</t>
  </si>
  <si>
    <t>37,2</t>
  </si>
  <si>
    <t>2,81</t>
  </si>
  <si>
    <t>18,32</t>
  </si>
  <si>
    <t>87</t>
  </si>
  <si>
    <t>109,13</t>
  </si>
  <si>
    <t>Хлеб ржано- пшеничный.</t>
  </si>
  <si>
    <t>38</t>
  </si>
  <si>
    <t>2,51</t>
  </si>
  <si>
    <t>0,46</t>
  </si>
  <si>
    <t>12,92</t>
  </si>
  <si>
    <t>68,8</t>
  </si>
  <si>
    <t>Итого за Обед</t>
  </si>
  <si>
    <t>1 011,3</t>
  </si>
  <si>
    <t>Итого за день</t>
  </si>
  <si>
    <t>Примерное меню и пищевая ценность приготовляемых блюд (лист 2)</t>
  </si>
  <si>
    <t>вторник</t>
  </si>
  <si>
    <t>377,03</t>
  </si>
  <si>
    <t xml:space="preserve">Бутерброд с сыром (батон) </t>
  </si>
  <si>
    <t>5/15/25</t>
  </si>
  <si>
    <t>5,43</t>
  </si>
  <si>
    <t>8,27</t>
  </si>
  <si>
    <t>258,13</t>
  </si>
  <si>
    <t xml:space="preserve">Каша молочная пшенная с маслом (вязкая) </t>
  </si>
  <si>
    <t>197</t>
  </si>
  <si>
    <t>590,23</t>
  </si>
  <si>
    <t>Печенье "Мария" (галеты)</t>
  </si>
  <si>
    <t>30</t>
  </si>
  <si>
    <t>2,55</t>
  </si>
  <si>
    <t>1,5</t>
  </si>
  <si>
    <t>22,2</t>
  </si>
  <si>
    <t>114</t>
  </si>
  <si>
    <t>286,08</t>
  </si>
  <si>
    <t>Кофейный напиток с молоком.</t>
  </si>
  <si>
    <t>3,1</t>
  </si>
  <si>
    <t>2,5</t>
  </si>
  <si>
    <t>20,89</t>
  </si>
  <si>
    <t>118,5</t>
  </si>
  <si>
    <t>29</t>
  </si>
  <si>
    <t>2,2</t>
  </si>
  <si>
    <t>0,23</t>
  </si>
  <si>
    <t>14,36</t>
  </si>
  <si>
    <t>68,2</t>
  </si>
  <si>
    <t>590,13</t>
  </si>
  <si>
    <t xml:space="preserve">Печенье сахарное </t>
  </si>
  <si>
    <t>51</t>
  </si>
  <si>
    <t>3,83</t>
  </si>
  <si>
    <t>4,95</t>
  </si>
  <si>
    <t>37,8</t>
  </si>
  <si>
    <t>212,7</t>
  </si>
  <si>
    <t>Чай б/с</t>
  </si>
  <si>
    <t>752</t>
  </si>
  <si>
    <t>4,08</t>
  </si>
  <si>
    <t>Салат из белокочанной капусты с морковью</t>
  </si>
  <si>
    <t>0,98</t>
  </si>
  <si>
    <t>45,08</t>
  </si>
  <si>
    <t>Суп гороховый</t>
  </si>
  <si>
    <t>3,23</t>
  </si>
  <si>
    <t>551,04</t>
  </si>
  <si>
    <t xml:space="preserve">Гренки из пш. хлеба </t>
  </si>
  <si>
    <t>10</t>
  </si>
  <si>
    <t>0,12</t>
  </si>
  <si>
    <t>7,7</t>
  </si>
  <si>
    <t>40</t>
  </si>
  <si>
    <t>260,21</t>
  </si>
  <si>
    <t xml:space="preserve">Гуляш из свинины </t>
  </si>
  <si>
    <t>100</t>
  </si>
  <si>
    <t>12,37</t>
  </si>
  <si>
    <t>8,57</t>
  </si>
  <si>
    <t>2,96</t>
  </si>
  <si>
    <t>149,8</t>
  </si>
  <si>
    <t>227,12</t>
  </si>
  <si>
    <t>Макароны отварные</t>
  </si>
  <si>
    <t>150</t>
  </si>
  <si>
    <t>376,12</t>
  </si>
  <si>
    <t>Компот из сушеных фруктов (курага)</t>
  </si>
  <si>
    <t>180</t>
  </si>
  <si>
    <t>0,4</t>
  </si>
  <si>
    <t>24,98</t>
  </si>
  <si>
    <t>101,7</t>
  </si>
  <si>
    <t>25</t>
  </si>
  <si>
    <t>1,65</t>
  </si>
  <si>
    <t>8,5</t>
  </si>
  <si>
    <t>45,3</t>
  </si>
  <si>
    <t>26,3</t>
  </si>
  <si>
    <t>1,98</t>
  </si>
  <si>
    <t>0,21</t>
  </si>
  <si>
    <t>12,87</t>
  </si>
  <si>
    <t>61,1</t>
  </si>
  <si>
    <t>Печенье сахарное</t>
  </si>
  <si>
    <t>1 002,3</t>
  </si>
  <si>
    <t>Примерное меню и пищевая ценность приготовляемых блюд (лист 3)</t>
  </si>
  <si>
    <t>среда</t>
  </si>
  <si>
    <t>209,24</t>
  </si>
  <si>
    <t>Шницель припущенный из птицы</t>
  </si>
  <si>
    <t>265,08</t>
  </si>
  <si>
    <t>Соус томатный</t>
  </si>
  <si>
    <t>1,47</t>
  </si>
  <si>
    <t>2,52</t>
  </si>
  <si>
    <t>24,2</t>
  </si>
  <si>
    <t>225,04</t>
  </si>
  <si>
    <t>Рис припущенный</t>
  </si>
  <si>
    <t>160</t>
  </si>
  <si>
    <t>Сушки</t>
  </si>
  <si>
    <t>1,1</t>
  </si>
  <si>
    <t>0,2</t>
  </si>
  <si>
    <t>34</t>
  </si>
  <si>
    <t>2,28</t>
  </si>
  <si>
    <t>0,24</t>
  </si>
  <si>
    <t>14,85</t>
  </si>
  <si>
    <t>70,5</t>
  </si>
  <si>
    <t xml:space="preserve">Бутерброд с повидлом </t>
  </si>
  <si>
    <t>736,1</t>
  </si>
  <si>
    <t>33,12</t>
  </si>
  <si>
    <t>Салат из свеклы отварной.</t>
  </si>
  <si>
    <t>5,16</t>
  </si>
  <si>
    <t>24,5</t>
  </si>
  <si>
    <t>67,12</t>
  </si>
  <si>
    <t>Щи из свежей капусты с картофелем</t>
  </si>
  <si>
    <t>4,1</t>
  </si>
  <si>
    <t>7,69</t>
  </si>
  <si>
    <t>73,5</t>
  </si>
  <si>
    <t xml:space="preserve">Шницель припущенный из птицы </t>
  </si>
  <si>
    <t xml:space="preserve">Соус томатный </t>
  </si>
  <si>
    <t>0,16</t>
  </si>
  <si>
    <t>1,89</t>
  </si>
  <si>
    <t>18,2</t>
  </si>
  <si>
    <t>702,04</t>
  </si>
  <si>
    <t>Напиток из варенья</t>
  </si>
  <si>
    <t>1,9</t>
  </si>
  <si>
    <t>12,38</t>
  </si>
  <si>
    <t>58,8</t>
  </si>
  <si>
    <t>Чай с сахаром</t>
  </si>
  <si>
    <t>966,1</t>
  </si>
  <si>
    <t>Примерное меню и пищевая ценность приготовляемых блюд (лист 4)</t>
  </si>
  <si>
    <t>четверг</t>
  </si>
  <si>
    <t>380,08</t>
  </si>
  <si>
    <t>Бутерброд с маслом (батон)</t>
  </si>
  <si>
    <t>5/25</t>
  </si>
  <si>
    <t>1,91</t>
  </si>
  <si>
    <t>4,35</t>
  </si>
  <si>
    <t>12,78</t>
  </si>
  <si>
    <t>97,9</t>
  </si>
  <si>
    <t>271,21</t>
  </si>
  <si>
    <t>Тефтели "Нежные" с соусом томатным</t>
  </si>
  <si>
    <t>90</t>
  </si>
  <si>
    <t>133,12</t>
  </si>
  <si>
    <t>Картофель тушеный в соусе томатном</t>
  </si>
  <si>
    <t>2,38</t>
  </si>
  <si>
    <t>6,88</t>
  </si>
  <si>
    <t>20,53</t>
  </si>
  <si>
    <t>153,6</t>
  </si>
  <si>
    <t>Чай фруктовый</t>
  </si>
  <si>
    <t>7,56</t>
  </si>
  <si>
    <t>30,4</t>
  </si>
  <si>
    <t>12</t>
  </si>
  <si>
    <t>1,32</t>
  </si>
  <si>
    <t>8,4</t>
  </si>
  <si>
    <t>40,8</t>
  </si>
  <si>
    <t>289,06</t>
  </si>
  <si>
    <t xml:space="preserve">Напиток из шиповника </t>
  </si>
  <si>
    <t>193</t>
  </si>
  <si>
    <t>0,68</t>
  </si>
  <si>
    <t>0,29</t>
  </si>
  <si>
    <t>22</t>
  </si>
  <si>
    <t>93,6</t>
  </si>
  <si>
    <t>705</t>
  </si>
  <si>
    <t>1,08</t>
  </si>
  <si>
    <t>Винегрет овощной</t>
  </si>
  <si>
    <t>80,12</t>
  </si>
  <si>
    <t>Суп картофельный с рисом</t>
  </si>
  <si>
    <t>83,5</t>
  </si>
  <si>
    <t xml:space="preserve">Тефтели "Нежные" с соусом томатным </t>
  </si>
  <si>
    <t>389,17</t>
  </si>
  <si>
    <t>Сок фруктовый</t>
  </si>
  <si>
    <t>0,9</t>
  </si>
  <si>
    <t>18,18</t>
  </si>
  <si>
    <t>76,3</t>
  </si>
  <si>
    <t>10,2</t>
  </si>
  <si>
    <t>54,3</t>
  </si>
  <si>
    <t>945</t>
  </si>
  <si>
    <t>Примерное меню и пищевая ценность приготовляемых блюд (лист 5)</t>
  </si>
  <si>
    <t>пятница</t>
  </si>
  <si>
    <t>19,2</t>
  </si>
  <si>
    <t xml:space="preserve">Паста с кур.филе, свежим помидором, сыром и слив. соусом </t>
  </si>
  <si>
    <t>170</t>
  </si>
  <si>
    <t>65</t>
  </si>
  <si>
    <t>0,26</t>
  </si>
  <si>
    <t>7,35</t>
  </si>
  <si>
    <t>3,3</t>
  </si>
  <si>
    <t>25,2</t>
  </si>
  <si>
    <t>141,8</t>
  </si>
  <si>
    <t>31,2</t>
  </si>
  <si>
    <t>2,36</t>
  </si>
  <si>
    <t>0,25</t>
  </si>
  <si>
    <t>15,35</t>
  </si>
  <si>
    <t>72,9</t>
  </si>
  <si>
    <t>751,2</t>
  </si>
  <si>
    <t>20,12</t>
  </si>
  <si>
    <t>0,93</t>
  </si>
  <si>
    <t>3,01</t>
  </si>
  <si>
    <t>5,98</t>
  </si>
  <si>
    <t>23,12</t>
  </si>
  <si>
    <t xml:space="preserve">Суп гречневый с овощами </t>
  </si>
  <si>
    <t>1,99</t>
  </si>
  <si>
    <t>185</t>
  </si>
  <si>
    <t>0,65</t>
  </si>
  <si>
    <t>0,28</t>
  </si>
  <si>
    <t>21,09</t>
  </si>
  <si>
    <t>89,7</t>
  </si>
  <si>
    <t>30,3</t>
  </si>
  <si>
    <t>966,3</t>
  </si>
  <si>
    <t>Примерное меню и пищевая ценность приготовляемых блюд (лист 6)</t>
  </si>
  <si>
    <t>суббота</t>
  </si>
  <si>
    <t>1 037,02</t>
  </si>
  <si>
    <t xml:space="preserve">Огурцы соленые </t>
  </si>
  <si>
    <t>0,84</t>
  </si>
  <si>
    <t>0,39</t>
  </si>
  <si>
    <t>4,9</t>
  </si>
  <si>
    <t>226,02</t>
  </si>
  <si>
    <t>Каша гречневая с филе куриным</t>
  </si>
  <si>
    <t>220</t>
  </si>
  <si>
    <t>298,08</t>
  </si>
  <si>
    <t>Чай с молоком.</t>
  </si>
  <si>
    <t>190</t>
  </si>
  <si>
    <t>17,9</t>
  </si>
  <si>
    <t>97,5</t>
  </si>
  <si>
    <t>31,3</t>
  </si>
  <si>
    <t>737,4</t>
  </si>
  <si>
    <t>19,06</t>
  </si>
  <si>
    <t xml:space="preserve">Салат Здоровье </t>
  </si>
  <si>
    <t>154,13</t>
  </si>
  <si>
    <t>Суп крестьянский с крупой</t>
  </si>
  <si>
    <t>357,13</t>
  </si>
  <si>
    <t>Мясо отварное (для 1 бл)</t>
  </si>
  <si>
    <t>2,93</t>
  </si>
  <si>
    <t>2,11</t>
  </si>
  <si>
    <t>0,07</t>
  </si>
  <si>
    <t>31</t>
  </si>
  <si>
    <t>274,08</t>
  </si>
  <si>
    <t>Кисель из к/ц плодового или ягодного</t>
  </si>
  <si>
    <t>29,42</t>
  </si>
  <si>
    <t>117,7</t>
  </si>
  <si>
    <t>26,5</t>
  </si>
  <si>
    <t>2,05</t>
  </si>
  <si>
    <t>0,22</t>
  </si>
  <si>
    <t>13,37</t>
  </si>
  <si>
    <t>63,5</t>
  </si>
  <si>
    <t>29,3</t>
  </si>
  <si>
    <t>9,86</t>
  </si>
  <si>
    <t>52,5</t>
  </si>
  <si>
    <t>991,9</t>
  </si>
  <si>
    <t>Примерное меню и пищевая ценность приготовляемых блюд (лист 7)</t>
  </si>
  <si>
    <t>545,09</t>
  </si>
  <si>
    <t xml:space="preserve">Котлета рыбная из минтая </t>
  </si>
  <si>
    <t>80</t>
  </si>
  <si>
    <t>11,3</t>
  </si>
  <si>
    <t>7,65</t>
  </si>
  <si>
    <t>7,3</t>
  </si>
  <si>
    <t>149,6</t>
  </si>
  <si>
    <t>0,43</t>
  </si>
  <si>
    <t>225,08</t>
  </si>
  <si>
    <t>17</t>
  </si>
  <si>
    <t>1,28</t>
  </si>
  <si>
    <t>12,6</t>
  </si>
  <si>
    <t>70,9</t>
  </si>
  <si>
    <t>33,6</t>
  </si>
  <si>
    <t>2,58</t>
  </si>
  <si>
    <t>0,27</t>
  </si>
  <si>
    <t>16,83</t>
  </si>
  <si>
    <t>79,9</t>
  </si>
  <si>
    <t>821,6</t>
  </si>
  <si>
    <t>87,12</t>
  </si>
  <si>
    <t>Салат из свеклы с растительным маслом</t>
  </si>
  <si>
    <t>0,96</t>
  </si>
  <si>
    <t>4,8</t>
  </si>
  <si>
    <t>6,1</t>
  </si>
  <si>
    <t>71,4</t>
  </si>
  <si>
    <t>108,05</t>
  </si>
  <si>
    <t xml:space="preserve">Суп картофельный с клецками </t>
  </si>
  <si>
    <t>Котлета рыбная из минтая</t>
  </si>
  <si>
    <t>20</t>
  </si>
  <si>
    <t>0,11</t>
  </si>
  <si>
    <t>0,73</t>
  </si>
  <si>
    <t>Компот из сушеных фруктов</t>
  </si>
  <si>
    <t>0,44</t>
  </si>
  <si>
    <t>27,77</t>
  </si>
  <si>
    <t>113</t>
  </si>
  <si>
    <t>50</t>
  </si>
  <si>
    <t>3,8</t>
  </si>
  <si>
    <t>24,75</t>
  </si>
  <si>
    <t>117,5</t>
  </si>
  <si>
    <t>31,9</t>
  </si>
  <si>
    <t>0,38</t>
  </si>
  <si>
    <t>10,88</t>
  </si>
  <si>
    <t>57,9</t>
  </si>
  <si>
    <t>1 072,9</t>
  </si>
  <si>
    <t>Примерное меню и пищевая ценность приготовляемых блюд (лист 8)</t>
  </si>
  <si>
    <t>377,08</t>
  </si>
  <si>
    <t>5/10/20</t>
  </si>
  <si>
    <t>3,94</t>
  </si>
  <si>
    <t>7,16</t>
  </si>
  <si>
    <t>10,26</t>
  </si>
  <si>
    <t>253,13</t>
  </si>
  <si>
    <t>Каша молочная рисовая (вязкая)</t>
  </si>
  <si>
    <t>6,34</t>
  </si>
  <si>
    <t>6,38</t>
  </si>
  <si>
    <t>382,07</t>
  </si>
  <si>
    <t xml:space="preserve">Какао с молоком </t>
  </si>
  <si>
    <t>2,39</t>
  </si>
  <si>
    <t>19,26</t>
  </si>
  <si>
    <t>110,7</t>
  </si>
  <si>
    <t>31,5</t>
  </si>
  <si>
    <t>2,43</t>
  </si>
  <si>
    <t>15,84</t>
  </si>
  <si>
    <t>75,2</t>
  </si>
  <si>
    <t>792,6</t>
  </si>
  <si>
    <t>6,14</t>
  </si>
  <si>
    <t>82,5</t>
  </si>
  <si>
    <t>153,22</t>
  </si>
  <si>
    <t>Суп рыбный</t>
  </si>
  <si>
    <t>202,08</t>
  </si>
  <si>
    <t xml:space="preserve">Тефтели из говядины с рисом </t>
  </si>
  <si>
    <t>196,1</t>
  </si>
  <si>
    <t>223,08</t>
  </si>
  <si>
    <t xml:space="preserve">Каша ячневая рассыпчатая с маслом </t>
  </si>
  <si>
    <t>4,88</t>
  </si>
  <si>
    <t>3,75</t>
  </si>
  <si>
    <t>32,06</t>
  </si>
  <si>
    <t>181,4</t>
  </si>
  <si>
    <t>36</t>
  </si>
  <si>
    <t>12,24</t>
  </si>
  <si>
    <t>65,2</t>
  </si>
  <si>
    <t>962,1</t>
  </si>
  <si>
    <t>Примерное меню и пищевая ценность приготовляемых блюд (лист 9)</t>
  </si>
  <si>
    <t>217,07</t>
  </si>
  <si>
    <t xml:space="preserve">Фрикадельки из кур с соусом сметанным с томатом </t>
  </si>
  <si>
    <t>510,04</t>
  </si>
  <si>
    <t>Каша гречневая (вязкая)</t>
  </si>
  <si>
    <t>294,08</t>
  </si>
  <si>
    <t xml:space="preserve">Чай с лимоном </t>
  </si>
  <si>
    <t>0,05</t>
  </si>
  <si>
    <t>0,01</t>
  </si>
  <si>
    <t>14,78</t>
  </si>
  <si>
    <t>59,3</t>
  </si>
  <si>
    <t>1,52</t>
  </si>
  <si>
    <t>9,9</t>
  </si>
  <si>
    <t>47</t>
  </si>
  <si>
    <t>751</t>
  </si>
  <si>
    <t>9,08</t>
  </si>
  <si>
    <t>Салат из моркови с сахаром</t>
  </si>
  <si>
    <t>47,08</t>
  </si>
  <si>
    <t>Суп картофельный с вермишелью.</t>
  </si>
  <si>
    <t>9,2</t>
  </si>
  <si>
    <t>3,09</t>
  </si>
  <si>
    <t>961</t>
  </si>
  <si>
    <t>Примерное меню и пищевая ценность приготовляемых блюд (лист 10)</t>
  </si>
  <si>
    <t>523,22</t>
  </si>
  <si>
    <t>Бифштекс по домашнему</t>
  </si>
  <si>
    <t>70</t>
  </si>
  <si>
    <t>8,28</t>
  </si>
  <si>
    <t>129,03</t>
  </si>
  <si>
    <t xml:space="preserve">Гороховое пюре </t>
  </si>
  <si>
    <t>14</t>
  </si>
  <si>
    <t>68</t>
  </si>
  <si>
    <t>47,4</t>
  </si>
  <si>
    <t>3,57</t>
  </si>
  <si>
    <t>23,27</t>
  </si>
  <si>
    <t>110,5</t>
  </si>
  <si>
    <t>712,4</t>
  </si>
  <si>
    <t>1,2</t>
  </si>
  <si>
    <t>42,08</t>
  </si>
  <si>
    <t xml:space="preserve">Рассольник ленинградский </t>
  </si>
  <si>
    <t>331,07</t>
  </si>
  <si>
    <t>Соус сметанный с томатом</t>
  </si>
  <si>
    <t>0,33</t>
  </si>
  <si>
    <t>0,77</t>
  </si>
  <si>
    <t>1,48</t>
  </si>
  <si>
    <t>14,2</t>
  </si>
  <si>
    <t>3,04</t>
  </si>
  <si>
    <t>0,32</t>
  </si>
  <si>
    <t>19,8</t>
  </si>
  <si>
    <t>94</t>
  </si>
  <si>
    <t>40,3</t>
  </si>
  <si>
    <t>2,64</t>
  </si>
  <si>
    <t>0,48</t>
  </si>
  <si>
    <t>13,6</t>
  </si>
  <si>
    <t>72,4</t>
  </si>
  <si>
    <t>1 005,3</t>
  </si>
  <si>
    <t>Примерное меню и пищевая ценность приготовляемых блюд (лист 11)</t>
  </si>
  <si>
    <t>210,05</t>
  </si>
  <si>
    <t>Гуляш из филе кур</t>
  </si>
  <si>
    <t>227,08</t>
  </si>
  <si>
    <t>Макароны отварные с маслом</t>
  </si>
  <si>
    <t>34,3</t>
  </si>
  <si>
    <t>775,3</t>
  </si>
  <si>
    <t>2,08</t>
  </si>
  <si>
    <t>Салат "Витаминный"</t>
  </si>
  <si>
    <t>6,06</t>
  </si>
  <si>
    <t>6,56</t>
  </si>
  <si>
    <t>83,8</t>
  </si>
  <si>
    <t>129,11</t>
  </si>
  <si>
    <t>Суп гречневый с овощами</t>
  </si>
  <si>
    <t>1,82</t>
  </si>
  <si>
    <t>84,3</t>
  </si>
  <si>
    <t xml:space="preserve">Гуляш из филе кур </t>
  </si>
  <si>
    <t>22,14</t>
  </si>
  <si>
    <t>88,6</t>
  </si>
  <si>
    <t>26,1</t>
  </si>
  <si>
    <t>1,72</t>
  </si>
  <si>
    <t>0,31</t>
  </si>
  <si>
    <t>8,84</t>
  </si>
  <si>
    <t>47,1</t>
  </si>
  <si>
    <t>1 002,1</t>
  </si>
  <si>
    <t>Примерное меню и пищевая ценность приготовляемых блюд (лист 12)</t>
  </si>
  <si>
    <t>491,22</t>
  </si>
  <si>
    <t xml:space="preserve">Азу по-татарски </t>
  </si>
  <si>
    <t>9,67</t>
  </si>
  <si>
    <t>7,24</t>
  </si>
  <si>
    <t>7,08</t>
  </si>
  <si>
    <t>132,2</t>
  </si>
  <si>
    <t>242,13</t>
  </si>
  <si>
    <t>Каша перловая (вязкая)</t>
  </si>
  <si>
    <t>20,39</t>
  </si>
  <si>
    <t>146</t>
  </si>
  <si>
    <t>35,7</t>
  </si>
  <si>
    <t>2,74</t>
  </si>
  <si>
    <t>17,82</t>
  </si>
  <si>
    <t>84,6</t>
  </si>
  <si>
    <t>Напиток из шиповника</t>
  </si>
  <si>
    <t>707,7</t>
  </si>
  <si>
    <t>25,08</t>
  </si>
  <si>
    <t>Салат из свеклы с черносливом</t>
  </si>
  <si>
    <t>1,03</t>
  </si>
  <si>
    <t>3,65</t>
  </si>
  <si>
    <t>5,51</t>
  </si>
  <si>
    <t>74,5</t>
  </si>
  <si>
    <t>102,17</t>
  </si>
  <si>
    <t>Суп картофельный с фасолью</t>
  </si>
  <si>
    <t>Азу по-татарски</t>
  </si>
  <si>
    <t>21</t>
  </si>
  <si>
    <t>1,6</t>
  </si>
  <si>
    <t>0,17</t>
  </si>
  <si>
    <t>10,4</t>
  </si>
  <si>
    <t>49,4</t>
  </si>
  <si>
    <t>20,7</t>
  </si>
  <si>
    <t>1,39</t>
  </si>
  <si>
    <t>7,14</t>
  </si>
  <si>
    <t>946,7</t>
  </si>
  <si>
    <t>Итого за период</t>
  </si>
  <si>
    <t>Среднее значение за период</t>
  </si>
  <si>
    <t>Составил</t>
  </si>
  <si>
    <t>__________________ ХусаиноваЕВ</t>
  </si>
  <si>
    <t>Утвердил</t>
  </si>
  <si>
    <t>__________________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</si>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</sst>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charset val="1"/>
    </font>
    <font>
      <u/>
      <sz val="8"/>
      <name val="Arial"/>
      <charset val="1"/>
    </font>
    <font>
      <b/>
      <sz val="12"/>
      <name val="Arial"/>
      <charset val="1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inden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" xfId="0" applyFont="1" applyBorder="1" applyAlignment="1" applyProtection="1">
      <alignment horizontal="center" vertical="top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8576"/>
  <sheetViews>
    <sheetView tabSelected="1" topLeftCell="A307" zoomScale="184" zoomScaleNormal="184" workbookViewId="0">
      <selection activeCell="I309" sqref="I309:J309"/>
    </sheetView>
  </sheetViews>
  <sheetFormatPr defaultColWidth="10.5" defaultRowHeight="11.25" x14ac:dyDescent="0.2"/>
  <cols>
    <col min="1" max="1" width="6" style="14" customWidth="1"/>
    <col min="2" max="2" width="16.6640625" style="14" customWidth="1"/>
    <col min="3" max="3" width="15" style="14" customWidth="1"/>
    <col min="4" max="4" width="8.6640625" style="14" customWidth="1"/>
    <col min="5" max="7" width="5.6640625" style="14" customWidth="1"/>
    <col min="8" max="8" width="10.1640625" style="14" customWidth="1"/>
    <col min="9" max="16" width="5.6640625" style="14" customWidth="1"/>
  </cols>
  <sheetData>
    <row r="1" spans="1:16" ht="10.5" customHeight="1" x14ac:dyDescent="0.2">
      <c r="A1" s="15" t="s">
        <v>0</v>
      </c>
      <c r="F1" s="13" t="s">
        <v>1</v>
      </c>
      <c r="G1" s="13"/>
      <c r="H1" s="13"/>
      <c r="I1" s="13"/>
      <c r="J1" s="13"/>
      <c r="K1" s="13"/>
      <c r="L1"/>
      <c r="M1"/>
      <c r="N1"/>
      <c r="O1"/>
      <c r="P1"/>
    </row>
    <row r="2" spans="1:16" ht="15.75" customHeight="1" x14ac:dyDescent="0.25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0.5" customHeight="1" x14ac:dyDescent="0.2">
      <c r="A3" s="16" t="s">
        <v>3</v>
      </c>
      <c r="E3" s="17" t="s">
        <v>4</v>
      </c>
      <c r="F3" s="11" t="s">
        <v>5</v>
      </c>
      <c r="G3" s="11"/>
      <c r="H3" s="11"/>
      <c r="I3" s="10"/>
      <c r="J3" s="10"/>
      <c r="K3" s="9"/>
      <c r="L3" s="9"/>
      <c r="M3" s="9"/>
      <c r="N3" s="9"/>
      <c r="O3" s="9"/>
      <c r="P3" s="9"/>
    </row>
    <row r="4" spans="1:16" ht="10.5" customHeight="1" x14ac:dyDescent="0.2">
      <c r="D4" s="10" t="s">
        <v>6</v>
      </c>
      <c r="E4" s="10"/>
      <c r="F4" s="14" t="s">
        <v>7</v>
      </c>
      <c r="I4" s="10"/>
      <c r="J4" s="10"/>
      <c r="K4" s="8"/>
      <c r="L4" s="8"/>
      <c r="M4" s="8"/>
      <c r="N4" s="8"/>
      <c r="O4" s="8"/>
      <c r="P4" s="8"/>
    </row>
    <row r="5" spans="1:16" ht="43.5" customHeight="1" x14ac:dyDescent="0.2">
      <c r="A5" s="18" t="s">
        <v>8</v>
      </c>
      <c r="B5" s="7" t="s">
        <v>9</v>
      </c>
      <c r="C5" s="7"/>
      <c r="D5" s="18" t="s">
        <v>10</v>
      </c>
      <c r="E5" s="7" t="s">
        <v>11</v>
      </c>
      <c r="F5" s="7"/>
      <c r="G5" s="7"/>
      <c r="H5" s="18" t="s">
        <v>12</v>
      </c>
    </row>
    <row r="6" spans="1:16" ht="10.5" customHeight="1" x14ac:dyDescent="0.2">
      <c r="E6" s="18" t="s">
        <v>13</v>
      </c>
      <c r="F6" s="18" t="s">
        <v>14</v>
      </c>
      <c r="G6" s="18" t="s">
        <v>15</v>
      </c>
    </row>
    <row r="7" spans="1:16" ht="10.5" customHeight="1" x14ac:dyDescent="0.2">
      <c r="A7" s="19" t="s">
        <v>7</v>
      </c>
      <c r="B7" s="6" t="s">
        <v>16</v>
      </c>
      <c r="C7" s="6"/>
      <c r="D7" s="19" t="s">
        <v>17</v>
      </c>
      <c r="E7" s="19" t="s">
        <v>18</v>
      </c>
      <c r="F7" s="19" t="s">
        <v>19</v>
      </c>
      <c r="G7" s="19" t="s">
        <v>20</v>
      </c>
      <c r="H7" s="19" t="s">
        <v>21</v>
      </c>
    </row>
    <row r="8" spans="1:16" ht="10.5" customHeight="1" x14ac:dyDescent="0.2">
      <c r="A8" s="5" t="s">
        <v>22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0.5" customHeight="1" x14ac:dyDescent="0.2">
      <c r="A9" s="20" t="s">
        <v>23</v>
      </c>
      <c r="B9" s="4" t="s">
        <v>24</v>
      </c>
      <c r="C9" s="4"/>
      <c r="D9" s="20" t="s">
        <v>25</v>
      </c>
      <c r="E9" s="20" t="s">
        <v>26</v>
      </c>
      <c r="F9" s="20">
        <v>33.58</v>
      </c>
      <c r="G9" s="20">
        <v>361.5</v>
      </c>
      <c r="H9" s="20" t="s">
        <v>27</v>
      </c>
    </row>
    <row r="10" spans="1:16" ht="10.5" customHeight="1" x14ac:dyDescent="0.2">
      <c r="A10" s="20" t="s">
        <v>28</v>
      </c>
      <c r="B10" s="4" t="s">
        <v>29</v>
      </c>
      <c r="C10" s="4"/>
      <c r="D10" s="20" t="s">
        <v>30</v>
      </c>
      <c r="E10" s="20" t="s">
        <v>31</v>
      </c>
      <c r="F10" s="20"/>
      <c r="G10" s="20" t="s">
        <v>32</v>
      </c>
      <c r="H10" s="20" t="s">
        <v>33</v>
      </c>
    </row>
    <row r="11" spans="1:16" ht="10.5" customHeight="1" x14ac:dyDescent="0.2">
      <c r="A11" s="20" t="s">
        <v>34</v>
      </c>
      <c r="B11" s="4" t="s">
        <v>35</v>
      </c>
      <c r="C11" s="4"/>
      <c r="D11" s="20" t="s">
        <v>25</v>
      </c>
      <c r="E11" s="20" t="s">
        <v>36</v>
      </c>
      <c r="F11" s="20" t="s">
        <v>36</v>
      </c>
      <c r="G11" s="20" t="s">
        <v>37</v>
      </c>
      <c r="H11" s="20" t="s">
        <v>38</v>
      </c>
    </row>
    <row r="12" spans="1:16" ht="10.5" customHeight="1" x14ac:dyDescent="0.2">
      <c r="A12" s="20" t="s">
        <v>39</v>
      </c>
      <c r="B12" s="4" t="s">
        <v>40</v>
      </c>
      <c r="C12" s="4"/>
      <c r="D12" s="20" t="s">
        <v>41</v>
      </c>
      <c r="E12" s="20" t="s">
        <v>42</v>
      </c>
      <c r="F12" s="20" t="s">
        <v>43</v>
      </c>
      <c r="G12" s="20" t="s">
        <v>44</v>
      </c>
      <c r="H12" s="20" t="s">
        <v>45</v>
      </c>
    </row>
    <row r="13" spans="1:16" ht="10.5" customHeight="1" x14ac:dyDescent="0.2">
      <c r="A13" s="20" t="s">
        <v>46</v>
      </c>
      <c r="B13" s="4" t="s">
        <v>47</v>
      </c>
      <c r="C13" s="4"/>
      <c r="D13" s="20" t="s">
        <v>48</v>
      </c>
      <c r="E13" s="20" t="s">
        <v>49</v>
      </c>
      <c r="F13" s="20" t="s">
        <v>50</v>
      </c>
      <c r="G13" s="20" t="s">
        <v>51</v>
      </c>
      <c r="H13" s="20" t="s">
        <v>52</v>
      </c>
    </row>
    <row r="14" spans="1:16" ht="10.5" customHeight="1" x14ac:dyDescent="0.2">
      <c r="A14" s="20" t="s">
        <v>53</v>
      </c>
      <c r="B14" s="4" t="s">
        <v>54</v>
      </c>
      <c r="C14" s="4"/>
      <c r="D14" s="20" t="s">
        <v>25</v>
      </c>
      <c r="E14" s="20"/>
      <c r="F14" s="20"/>
      <c r="G14" s="20" t="s">
        <v>55</v>
      </c>
      <c r="H14" s="20" t="s">
        <v>56</v>
      </c>
    </row>
    <row r="15" spans="1:16" ht="10.5" customHeight="1" x14ac:dyDescent="0.2">
      <c r="A15" s="3" t="s">
        <v>57</v>
      </c>
      <c r="B15" s="3"/>
      <c r="C15" s="3"/>
      <c r="D15" s="21" t="s">
        <v>58</v>
      </c>
      <c r="E15" s="20">
        <f>E14+E13+E12+E11+E10+E9</f>
        <v>17.98</v>
      </c>
      <c r="F15" s="20">
        <f>F14+F13+F12+F11+F10+F9</f>
        <v>34.299999999999997</v>
      </c>
      <c r="G15" s="20">
        <f>G14+G13+G12+G11+G10+G9</f>
        <v>432.56</v>
      </c>
      <c r="H15" s="20">
        <f>H14+H13+H12+H11+H10+H9</f>
        <v>749.3</v>
      </c>
    </row>
    <row r="16" spans="1:16" ht="10.5" customHeight="1" x14ac:dyDescent="0.2">
      <c r="A16" s="5" t="s">
        <v>59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0.5" customHeight="1" x14ac:dyDescent="0.2">
      <c r="A17" s="20" t="s">
        <v>60</v>
      </c>
      <c r="B17" s="4" t="s">
        <v>61</v>
      </c>
      <c r="C17" s="4"/>
      <c r="D17" s="20" t="s">
        <v>56</v>
      </c>
      <c r="E17" s="20" t="s">
        <v>62</v>
      </c>
      <c r="F17" s="20" t="s">
        <v>63</v>
      </c>
      <c r="G17" s="20" t="s">
        <v>64</v>
      </c>
      <c r="H17" s="20" t="s">
        <v>65</v>
      </c>
    </row>
    <row r="18" spans="1:16" ht="21.75" customHeight="1" x14ac:dyDescent="0.2">
      <c r="A18" s="20" t="s">
        <v>66</v>
      </c>
      <c r="B18" s="4" t="s">
        <v>67</v>
      </c>
      <c r="C18" s="4"/>
      <c r="D18" s="20" t="s">
        <v>25</v>
      </c>
      <c r="E18" s="20">
        <v>2.52</v>
      </c>
      <c r="F18" s="20">
        <v>4.93</v>
      </c>
      <c r="G18" s="20">
        <v>8.65</v>
      </c>
      <c r="H18" s="20">
        <v>88.9</v>
      </c>
    </row>
    <row r="19" spans="1:16" ht="10.5" customHeight="1" x14ac:dyDescent="0.2">
      <c r="A19" s="20" t="s">
        <v>23</v>
      </c>
      <c r="B19" s="4" t="s">
        <v>24</v>
      </c>
      <c r="C19" s="4"/>
      <c r="D19" s="20" t="s">
        <v>68</v>
      </c>
      <c r="E19" s="20" t="s">
        <v>69</v>
      </c>
      <c r="F19" s="20">
        <v>18.3</v>
      </c>
      <c r="G19" s="20">
        <v>40.299999999999997</v>
      </c>
      <c r="H19" s="20">
        <v>433.8</v>
      </c>
    </row>
    <row r="20" spans="1:16" ht="10.5" customHeight="1" x14ac:dyDescent="0.2">
      <c r="A20" s="20" t="s">
        <v>70</v>
      </c>
      <c r="B20" s="4" t="s">
        <v>71</v>
      </c>
      <c r="C20" s="4"/>
      <c r="D20" s="20" t="s">
        <v>25</v>
      </c>
      <c r="E20" s="20" t="s">
        <v>31</v>
      </c>
      <c r="F20" s="20"/>
      <c r="G20" s="20" t="s">
        <v>72</v>
      </c>
      <c r="H20" s="20" t="s">
        <v>73</v>
      </c>
    </row>
    <row r="21" spans="1:16" ht="10.5" customHeight="1" x14ac:dyDescent="0.2">
      <c r="A21" s="20" t="s">
        <v>39</v>
      </c>
      <c r="B21" s="4" t="s">
        <v>40</v>
      </c>
      <c r="C21" s="4"/>
      <c r="D21" s="20" t="s">
        <v>74</v>
      </c>
      <c r="E21" s="20" t="s">
        <v>75</v>
      </c>
      <c r="F21" s="20" t="s">
        <v>31</v>
      </c>
      <c r="G21" s="20" t="s">
        <v>76</v>
      </c>
      <c r="H21" s="20" t="s">
        <v>77</v>
      </c>
    </row>
    <row r="22" spans="1:16" ht="10.5" customHeight="1" x14ac:dyDescent="0.2">
      <c r="A22" s="20" t="s">
        <v>78</v>
      </c>
      <c r="B22" s="4" t="s">
        <v>79</v>
      </c>
      <c r="C22" s="4"/>
      <c r="D22" s="20" t="s">
        <v>80</v>
      </c>
      <c r="E22" s="20" t="s">
        <v>81</v>
      </c>
      <c r="F22" s="20" t="s">
        <v>82</v>
      </c>
      <c r="G22" s="20" t="s">
        <v>83</v>
      </c>
      <c r="H22" s="20" t="s">
        <v>84</v>
      </c>
    </row>
    <row r="23" spans="1:16" ht="10.5" customHeight="1" x14ac:dyDescent="0.2">
      <c r="A23" s="20" t="s">
        <v>46</v>
      </c>
      <c r="B23" s="4" t="s">
        <v>47</v>
      </c>
      <c r="C23" s="4"/>
      <c r="D23" s="20" t="s">
        <v>48</v>
      </c>
      <c r="E23" s="20" t="s">
        <v>49</v>
      </c>
      <c r="F23" s="20" t="s">
        <v>50</v>
      </c>
      <c r="G23" s="20" t="s">
        <v>51</v>
      </c>
      <c r="H23" s="20" t="s">
        <v>52</v>
      </c>
    </row>
    <row r="24" spans="1:16" ht="10.5" customHeight="1" x14ac:dyDescent="0.2">
      <c r="A24" s="20" t="s">
        <v>53</v>
      </c>
      <c r="B24" s="4" t="s">
        <v>54</v>
      </c>
      <c r="C24" s="4"/>
      <c r="D24" s="20" t="s">
        <v>25</v>
      </c>
      <c r="E24" s="20"/>
      <c r="F24" s="20"/>
      <c r="G24" s="20" t="s">
        <v>55</v>
      </c>
      <c r="H24" s="20" t="s">
        <v>56</v>
      </c>
    </row>
    <row r="25" spans="1:16" ht="10.5" customHeight="1" x14ac:dyDescent="0.2">
      <c r="A25" s="3" t="s">
        <v>85</v>
      </c>
      <c r="B25" s="3"/>
      <c r="C25" s="3"/>
      <c r="D25" s="21" t="s">
        <v>86</v>
      </c>
      <c r="E25" s="20">
        <f>E24+E23+E22+E21+E20+E19+E18+E17</f>
        <v>26.1</v>
      </c>
      <c r="F25" s="20">
        <f>F24+F23+F22+F21+F20+F19+F18+F17</f>
        <v>27.400000000000002</v>
      </c>
      <c r="G25" s="20">
        <f>G24+G23+G22+G21+G20+G19+G18+G17</f>
        <v>130.78</v>
      </c>
      <c r="H25" s="20">
        <f>H24+H23+H22+H21+H20+H19+H18+H17</f>
        <v>915.50000000000011</v>
      </c>
    </row>
    <row r="26" spans="1:16" s="14" customFormat="1" ht="10.5" customHeight="1" x14ac:dyDescent="0.2">
      <c r="A26" s="3" t="s">
        <v>87</v>
      </c>
      <c r="B26" s="3"/>
      <c r="C26" s="3"/>
      <c r="D26" s="21"/>
      <c r="E26" s="20">
        <f>E25+E15</f>
        <v>44.08</v>
      </c>
      <c r="F26" s="20">
        <f>F25+F15</f>
        <v>61.7</v>
      </c>
      <c r="G26" s="20">
        <f>G25+G15</f>
        <v>563.34</v>
      </c>
      <c r="H26" s="20">
        <f>H25+H15</f>
        <v>1664.8000000000002</v>
      </c>
    </row>
    <row r="27" spans="1:16" ht="10.5" customHeight="1" x14ac:dyDescent="0.2">
      <c r="A27" s="15" t="s">
        <v>0</v>
      </c>
      <c r="F27" s="13" t="s">
        <v>1</v>
      </c>
      <c r="G27" s="13"/>
      <c r="H27" s="13"/>
      <c r="I27" s="13"/>
      <c r="J27" s="13"/>
      <c r="K27" s="13"/>
      <c r="L27" s="22"/>
      <c r="M27" s="22"/>
      <c r="N27" s="22"/>
      <c r="O27" s="22"/>
      <c r="P27" s="22"/>
    </row>
    <row r="28" spans="1:16" ht="10.5" customHeight="1" x14ac:dyDescent="0.2">
      <c r="A28" s="2" t="s">
        <v>88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0.5" customHeight="1" x14ac:dyDescent="0.2">
      <c r="A29" s="16" t="s">
        <v>3</v>
      </c>
      <c r="E29" s="17" t="s">
        <v>4</v>
      </c>
      <c r="F29" s="11" t="s">
        <v>89</v>
      </c>
      <c r="G29" s="11"/>
      <c r="H29" s="11"/>
      <c r="I29" s="10"/>
      <c r="J29" s="10"/>
      <c r="K29" s="9"/>
      <c r="L29" s="9"/>
      <c r="M29" s="9"/>
      <c r="N29" s="9"/>
      <c r="O29" s="9"/>
      <c r="P29" s="9"/>
    </row>
    <row r="30" spans="1:16" ht="10.5" customHeight="1" x14ac:dyDescent="0.2">
      <c r="D30" s="10" t="s">
        <v>6</v>
      </c>
      <c r="E30" s="10"/>
      <c r="F30" s="14" t="s">
        <v>7</v>
      </c>
      <c r="I30" s="10"/>
      <c r="J30" s="10"/>
      <c r="K30" s="8"/>
      <c r="L30" s="8"/>
      <c r="M30" s="8"/>
      <c r="N30" s="8"/>
      <c r="O30" s="8"/>
      <c r="P30" s="8"/>
    </row>
    <row r="31" spans="1:16" ht="43.5" customHeight="1" x14ac:dyDescent="0.2">
      <c r="A31" s="18" t="s">
        <v>8</v>
      </c>
      <c r="B31" s="7" t="s">
        <v>9</v>
      </c>
      <c r="C31" s="7"/>
      <c r="D31" s="18" t="s">
        <v>10</v>
      </c>
      <c r="E31" s="7" t="s">
        <v>11</v>
      </c>
      <c r="F31" s="7"/>
      <c r="G31" s="7"/>
      <c r="H31" s="18" t="s">
        <v>12</v>
      </c>
    </row>
    <row r="32" spans="1:16" ht="10.5" customHeight="1" x14ac:dyDescent="0.2">
      <c r="E32" s="18" t="s">
        <v>13</v>
      </c>
      <c r="F32" s="18" t="s">
        <v>14</v>
      </c>
      <c r="G32" s="18" t="s">
        <v>15</v>
      </c>
    </row>
    <row r="33" spans="1:16" ht="10.5" customHeight="1" x14ac:dyDescent="0.2">
      <c r="A33" s="19" t="s">
        <v>7</v>
      </c>
      <c r="B33" s="6" t="s">
        <v>16</v>
      </c>
      <c r="C33" s="6"/>
      <c r="D33" s="19" t="s">
        <v>17</v>
      </c>
      <c r="E33" s="19" t="s">
        <v>18</v>
      </c>
      <c r="F33" s="19" t="s">
        <v>19</v>
      </c>
      <c r="G33" s="19" t="s">
        <v>20</v>
      </c>
      <c r="H33" s="19" t="s">
        <v>21</v>
      </c>
    </row>
    <row r="34" spans="1:16" ht="10.5" customHeight="1" x14ac:dyDescent="0.2">
      <c r="A34" s="5" t="s">
        <v>22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0.5" customHeight="1" x14ac:dyDescent="0.2">
      <c r="A35" s="20" t="s">
        <v>90</v>
      </c>
      <c r="B35" s="4" t="s">
        <v>91</v>
      </c>
      <c r="C35" s="4"/>
      <c r="D35" s="20" t="s">
        <v>92</v>
      </c>
      <c r="E35" s="20" t="s">
        <v>93</v>
      </c>
      <c r="F35" s="20" t="s">
        <v>94</v>
      </c>
      <c r="G35" s="20">
        <v>5.34</v>
      </c>
      <c r="H35" s="20">
        <v>117.51</v>
      </c>
    </row>
    <row r="36" spans="1:16" ht="21.75" customHeight="1" x14ac:dyDescent="0.2">
      <c r="A36" s="20" t="s">
        <v>95</v>
      </c>
      <c r="B36" s="4" t="s">
        <v>96</v>
      </c>
      <c r="C36" s="4"/>
      <c r="D36" s="20" t="s">
        <v>97</v>
      </c>
      <c r="E36" s="20">
        <v>5.7</v>
      </c>
      <c r="F36" s="20">
        <v>5.65</v>
      </c>
      <c r="G36" s="20">
        <v>23.45</v>
      </c>
      <c r="H36" s="20">
        <v>167.48</v>
      </c>
    </row>
    <row r="37" spans="1:16" ht="10.5" customHeight="1" x14ac:dyDescent="0.2">
      <c r="A37" s="20" t="s">
        <v>98</v>
      </c>
      <c r="B37" s="4" t="s">
        <v>99</v>
      </c>
      <c r="C37" s="4"/>
      <c r="D37" s="20" t="s">
        <v>100</v>
      </c>
      <c r="E37" s="20" t="s">
        <v>101</v>
      </c>
      <c r="F37" s="20" t="s">
        <v>102</v>
      </c>
      <c r="G37" s="20" t="s">
        <v>103</v>
      </c>
      <c r="H37" s="20" t="s">
        <v>104</v>
      </c>
    </row>
    <row r="38" spans="1:16" ht="10.5" customHeight="1" x14ac:dyDescent="0.2">
      <c r="A38" s="20" t="s">
        <v>105</v>
      </c>
      <c r="B38" s="4" t="s">
        <v>106</v>
      </c>
      <c r="C38" s="4"/>
      <c r="D38" s="20" t="s">
        <v>25</v>
      </c>
      <c r="E38" s="20" t="s">
        <v>107</v>
      </c>
      <c r="F38" s="20" t="s">
        <v>108</v>
      </c>
      <c r="G38" s="20" t="s">
        <v>109</v>
      </c>
      <c r="H38" s="20" t="s">
        <v>110</v>
      </c>
    </row>
    <row r="39" spans="1:16" ht="10.5" customHeight="1" x14ac:dyDescent="0.2">
      <c r="A39" s="20" t="s">
        <v>39</v>
      </c>
      <c r="B39" s="4" t="s">
        <v>40</v>
      </c>
      <c r="C39" s="4"/>
      <c r="D39" s="20" t="s">
        <v>111</v>
      </c>
      <c r="E39" s="20" t="s">
        <v>112</v>
      </c>
      <c r="F39" s="20" t="s">
        <v>113</v>
      </c>
      <c r="G39" s="20" t="s">
        <v>114</v>
      </c>
      <c r="H39" s="20" t="s">
        <v>115</v>
      </c>
    </row>
    <row r="40" spans="1:16" ht="10.5" customHeight="1" x14ac:dyDescent="0.2">
      <c r="A40" s="20" t="s">
        <v>116</v>
      </c>
      <c r="B40" s="4" t="s">
        <v>117</v>
      </c>
      <c r="C40" s="4"/>
      <c r="D40" s="20" t="s">
        <v>118</v>
      </c>
      <c r="E40" s="20" t="s">
        <v>119</v>
      </c>
      <c r="F40" s="20" t="s">
        <v>120</v>
      </c>
      <c r="G40" s="20" t="s">
        <v>121</v>
      </c>
      <c r="H40" s="20" t="s">
        <v>122</v>
      </c>
    </row>
    <row r="41" spans="1:16" ht="10.5" customHeight="1" x14ac:dyDescent="0.2">
      <c r="A41" s="20" t="s">
        <v>53</v>
      </c>
      <c r="B41" s="4" t="s">
        <v>123</v>
      </c>
      <c r="C41" s="4"/>
      <c r="D41" s="20" t="s">
        <v>25</v>
      </c>
      <c r="E41" s="20"/>
      <c r="F41" s="20"/>
      <c r="G41" s="20"/>
      <c r="H41" s="20"/>
    </row>
    <row r="42" spans="1:16" ht="10.5" customHeight="1" x14ac:dyDescent="0.2">
      <c r="A42" s="3" t="s">
        <v>57</v>
      </c>
      <c r="B42" s="3"/>
      <c r="C42" s="3"/>
      <c r="D42" s="21" t="s">
        <v>124</v>
      </c>
      <c r="E42" s="20">
        <f>E41+E40+E39+E38+E37+E36+E35</f>
        <v>22.81</v>
      </c>
      <c r="F42" s="20">
        <f>F41+F40+F39+F38+F37+F36+F35</f>
        <v>23.1</v>
      </c>
      <c r="G42" s="20">
        <f>G41+G40+G39+G38+G37+G36+G35</f>
        <v>124.04</v>
      </c>
      <c r="H42" s="20">
        <f>H41+H40+H39+H38+H37+H36+H35</f>
        <v>798.39</v>
      </c>
    </row>
    <row r="43" spans="1:16" ht="10.5" customHeight="1" x14ac:dyDescent="0.2">
      <c r="A43" s="5" t="s">
        <v>59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1.75" customHeight="1" x14ac:dyDescent="0.2">
      <c r="A44" s="20" t="s">
        <v>125</v>
      </c>
      <c r="B44" s="4" t="s">
        <v>126</v>
      </c>
      <c r="C44" s="4"/>
      <c r="D44" s="20" t="s">
        <v>56</v>
      </c>
      <c r="E44" s="20" t="s">
        <v>127</v>
      </c>
      <c r="F44" s="20" t="s">
        <v>20</v>
      </c>
      <c r="G44" s="20">
        <v>3.74</v>
      </c>
      <c r="H44" s="20">
        <v>72.91</v>
      </c>
    </row>
    <row r="45" spans="1:16" ht="10.5" customHeight="1" x14ac:dyDescent="0.2">
      <c r="A45" s="20" t="s">
        <v>128</v>
      </c>
      <c r="B45" s="4" t="s">
        <v>129</v>
      </c>
      <c r="C45" s="4"/>
      <c r="D45" s="20" t="s">
        <v>25</v>
      </c>
      <c r="E45" s="20">
        <v>1.57</v>
      </c>
      <c r="F45" s="20" t="s">
        <v>130</v>
      </c>
      <c r="G45" s="20">
        <v>9.5399999999999991</v>
      </c>
      <c r="H45" s="20">
        <v>71.349999999999994</v>
      </c>
    </row>
    <row r="46" spans="1:16" ht="10.5" customHeight="1" x14ac:dyDescent="0.2">
      <c r="A46" s="20" t="s">
        <v>131</v>
      </c>
      <c r="B46" s="4" t="s">
        <v>132</v>
      </c>
      <c r="C46" s="4"/>
      <c r="D46" s="20" t="s">
        <v>133</v>
      </c>
      <c r="E46" s="20" t="s">
        <v>134</v>
      </c>
      <c r="F46" s="20" t="s">
        <v>36</v>
      </c>
      <c r="G46" s="20" t="s">
        <v>135</v>
      </c>
      <c r="H46" s="20" t="s">
        <v>136</v>
      </c>
    </row>
    <row r="47" spans="1:16" ht="10.5" customHeight="1" x14ac:dyDescent="0.2">
      <c r="A47" s="20" t="s">
        <v>137</v>
      </c>
      <c r="B47" s="4" t="s">
        <v>138</v>
      </c>
      <c r="C47" s="4"/>
      <c r="D47" s="20" t="s">
        <v>139</v>
      </c>
      <c r="E47" s="20" t="s">
        <v>140</v>
      </c>
      <c r="F47" s="20" t="s">
        <v>141</v>
      </c>
      <c r="G47" s="20" t="s">
        <v>142</v>
      </c>
      <c r="H47" s="20" t="s">
        <v>143</v>
      </c>
    </row>
    <row r="48" spans="1:16" ht="10.5" customHeight="1" x14ac:dyDescent="0.2">
      <c r="A48" s="20" t="s">
        <v>144</v>
      </c>
      <c r="B48" s="4" t="s">
        <v>145</v>
      </c>
      <c r="C48" s="4"/>
      <c r="D48" s="20" t="s">
        <v>146</v>
      </c>
      <c r="E48" s="20">
        <v>2.35</v>
      </c>
      <c r="F48" s="20">
        <v>5.17</v>
      </c>
      <c r="G48" s="20">
        <v>34.6</v>
      </c>
      <c r="H48" s="20">
        <v>185.33</v>
      </c>
    </row>
    <row r="49" spans="1:16" ht="21.75" customHeight="1" x14ac:dyDescent="0.2">
      <c r="A49" s="20" t="s">
        <v>147</v>
      </c>
      <c r="B49" s="4" t="s">
        <v>148</v>
      </c>
      <c r="C49" s="4"/>
      <c r="D49" s="20" t="s">
        <v>149</v>
      </c>
      <c r="E49" s="20" t="s">
        <v>150</v>
      </c>
      <c r="F49" s="20" t="s">
        <v>36</v>
      </c>
      <c r="G49" s="20" t="s">
        <v>151</v>
      </c>
      <c r="H49" s="20" t="s">
        <v>152</v>
      </c>
    </row>
    <row r="50" spans="1:16" ht="10.5" customHeight="1" x14ac:dyDescent="0.2">
      <c r="A50" s="20" t="s">
        <v>78</v>
      </c>
      <c r="B50" s="4" t="s">
        <v>79</v>
      </c>
      <c r="C50" s="4"/>
      <c r="D50" s="20" t="s">
        <v>153</v>
      </c>
      <c r="E50" s="20" t="s">
        <v>154</v>
      </c>
      <c r="F50" s="20" t="s">
        <v>31</v>
      </c>
      <c r="G50" s="20" t="s">
        <v>155</v>
      </c>
      <c r="H50" s="20" t="s">
        <v>156</v>
      </c>
    </row>
    <row r="51" spans="1:16" ht="10.5" customHeight="1" x14ac:dyDescent="0.2">
      <c r="A51" s="20" t="s">
        <v>39</v>
      </c>
      <c r="B51" s="4" t="s">
        <v>40</v>
      </c>
      <c r="C51" s="4"/>
      <c r="D51" s="20" t="s">
        <v>157</v>
      </c>
      <c r="E51" s="20" t="s">
        <v>158</v>
      </c>
      <c r="F51" s="20" t="s">
        <v>159</v>
      </c>
      <c r="G51" s="20" t="s">
        <v>160</v>
      </c>
      <c r="H51" s="20" t="s">
        <v>161</v>
      </c>
    </row>
    <row r="52" spans="1:16" ht="10.5" customHeight="1" x14ac:dyDescent="0.2">
      <c r="A52" s="20" t="s">
        <v>116</v>
      </c>
      <c r="B52" s="4" t="s">
        <v>162</v>
      </c>
      <c r="C52" s="4"/>
      <c r="D52" s="20" t="s">
        <v>118</v>
      </c>
      <c r="E52" s="20" t="s">
        <v>119</v>
      </c>
      <c r="F52" s="20" t="s">
        <v>120</v>
      </c>
      <c r="G52" s="20" t="s">
        <v>121</v>
      </c>
      <c r="H52" s="20" t="s">
        <v>122</v>
      </c>
    </row>
    <row r="53" spans="1:16" ht="10.5" customHeight="1" x14ac:dyDescent="0.2">
      <c r="A53" s="20" t="s">
        <v>53</v>
      </c>
      <c r="B53" s="4" t="s">
        <v>123</v>
      </c>
      <c r="C53" s="4"/>
      <c r="D53" s="20" t="s">
        <v>25</v>
      </c>
      <c r="E53" s="20"/>
      <c r="F53" s="20"/>
      <c r="G53" s="20"/>
      <c r="H53" s="20"/>
    </row>
    <row r="54" spans="1:16" ht="10.5" customHeight="1" x14ac:dyDescent="0.2">
      <c r="A54" s="3" t="s">
        <v>85</v>
      </c>
      <c r="B54" s="3"/>
      <c r="C54" s="3"/>
      <c r="D54" s="21" t="s">
        <v>163</v>
      </c>
      <c r="E54" s="20">
        <f>E53+E52+E51+E50+E49+E48+E47+E46+E45+E44</f>
        <v>25.25</v>
      </c>
      <c r="F54" s="20">
        <f>F53+F52+F51+F50+F49+F48+F47+F46+F45+F44</f>
        <v>28.47</v>
      </c>
      <c r="G54" s="20">
        <f>G53+G52+G51+G50+G49+G48+G47+G46+G45+G44</f>
        <v>142.69</v>
      </c>
      <c r="H54" s="20">
        <f>H53+H52+H51+H50+H49+H48+H47+H46+H45+H44</f>
        <v>940.19</v>
      </c>
    </row>
    <row r="55" spans="1:16" s="14" customFormat="1" ht="10.5" customHeight="1" x14ac:dyDescent="0.2">
      <c r="A55" s="3" t="s">
        <v>87</v>
      </c>
      <c r="B55" s="3"/>
      <c r="C55" s="3"/>
      <c r="D55" s="21"/>
      <c r="E55" s="20">
        <f>E54+E42</f>
        <v>48.06</v>
      </c>
      <c r="F55" s="20">
        <f>F54+F42</f>
        <v>51.57</v>
      </c>
      <c r="G55" s="20">
        <f>G54+G42</f>
        <v>266.73</v>
      </c>
      <c r="H55" s="20">
        <f>H54+H42</f>
        <v>1738.58</v>
      </c>
    </row>
    <row r="56" spans="1:16" ht="10.5" customHeight="1" x14ac:dyDescent="0.2">
      <c r="A56" s="15" t="s">
        <v>0</v>
      </c>
      <c r="F56" s="13" t="s">
        <v>1</v>
      </c>
      <c r="G56" s="13"/>
      <c r="H56" s="13"/>
      <c r="I56" s="13"/>
      <c r="J56" s="13"/>
      <c r="K56" s="13"/>
      <c r="L56" s="22"/>
      <c r="M56" s="22"/>
      <c r="N56" s="22"/>
      <c r="O56" s="22"/>
      <c r="P56" s="22"/>
    </row>
    <row r="57" spans="1:16" ht="10.5" customHeight="1" x14ac:dyDescent="0.2">
      <c r="A57" s="2" t="s">
        <v>164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0.5" customHeight="1" x14ac:dyDescent="0.2">
      <c r="A58" s="16" t="s">
        <v>3</v>
      </c>
      <c r="E58" s="17" t="s">
        <v>4</v>
      </c>
      <c r="F58" s="11" t="s">
        <v>165</v>
      </c>
      <c r="G58" s="11"/>
      <c r="H58" s="11"/>
      <c r="I58" s="10"/>
      <c r="J58" s="10"/>
      <c r="K58" s="9"/>
      <c r="L58" s="9"/>
      <c r="M58" s="9"/>
      <c r="N58" s="9"/>
      <c r="O58" s="9"/>
      <c r="P58" s="9"/>
    </row>
    <row r="59" spans="1:16" ht="10.5" customHeight="1" x14ac:dyDescent="0.2">
      <c r="D59" s="10" t="s">
        <v>6</v>
      </c>
      <c r="E59" s="10"/>
      <c r="F59" s="14" t="s">
        <v>7</v>
      </c>
      <c r="I59" s="10"/>
      <c r="J59" s="10"/>
      <c r="K59" s="8"/>
      <c r="L59" s="8"/>
      <c r="M59" s="8"/>
      <c r="N59" s="8"/>
      <c r="O59" s="8"/>
      <c r="P59" s="8"/>
    </row>
    <row r="60" spans="1:16" ht="43.5" customHeight="1" x14ac:dyDescent="0.2">
      <c r="A60" s="18" t="s">
        <v>8</v>
      </c>
      <c r="B60" s="7" t="s">
        <v>9</v>
      </c>
      <c r="C60" s="7"/>
      <c r="D60" s="18" t="s">
        <v>10</v>
      </c>
      <c r="E60" s="7" t="s">
        <v>11</v>
      </c>
      <c r="F60" s="7"/>
      <c r="G60" s="7"/>
      <c r="H60" s="18" t="s">
        <v>12</v>
      </c>
    </row>
    <row r="61" spans="1:16" ht="10.5" customHeight="1" x14ac:dyDescent="0.2">
      <c r="E61" s="18" t="s">
        <v>13</v>
      </c>
      <c r="F61" s="18" t="s">
        <v>14</v>
      </c>
      <c r="G61" s="18" t="s">
        <v>15</v>
      </c>
    </row>
    <row r="62" spans="1:16" ht="10.5" customHeight="1" x14ac:dyDescent="0.2">
      <c r="A62" s="19" t="s">
        <v>7</v>
      </c>
      <c r="B62" s="6" t="s">
        <v>16</v>
      </c>
      <c r="C62" s="6"/>
      <c r="D62" s="19" t="s">
        <v>17</v>
      </c>
      <c r="E62" s="19" t="s">
        <v>18</v>
      </c>
      <c r="F62" s="19" t="s">
        <v>19</v>
      </c>
      <c r="G62" s="19" t="s">
        <v>20</v>
      </c>
      <c r="H62" s="19" t="s">
        <v>21</v>
      </c>
    </row>
    <row r="63" spans="1:16" ht="10.5" customHeight="1" x14ac:dyDescent="0.2">
      <c r="A63" s="5" t="s">
        <v>22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1.75" customHeight="1" x14ac:dyDescent="0.2">
      <c r="A64" s="23" t="s">
        <v>166</v>
      </c>
      <c r="B64" s="4" t="s">
        <v>167</v>
      </c>
      <c r="C64" s="4"/>
      <c r="D64" s="23" t="s">
        <v>56</v>
      </c>
      <c r="E64" s="23">
        <v>15.45</v>
      </c>
      <c r="F64" s="23">
        <v>12.86</v>
      </c>
      <c r="G64" s="23">
        <v>27.91</v>
      </c>
      <c r="H64" s="23">
        <v>289.10000000000002</v>
      </c>
      <c r="I64" s="24"/>
      <c r="J64" s="24"/>
      <c r="K64" s="24"/>
      <c r="L64" s="24"/>
      <c r="M64" s="24"/>
      <c r="N64" s="24"/>
      <c r="O64" s="24"/>
      <c r="P64" s="24"/>
    </row>
    <row r="65" spans="1:16" ht="10.5" customHeight="1" x14ac:dyDescent="0.2">
      <c r="A65" s="23" t="s">
        <v>168</v>
      </c>
      <c r="B65" s="4" t="s">
        <v>169</v>
      </c>
      <c r="C65" s="4"/>
      <c r="D65" s="23" t="s">
        <v>136</v>
      </c>
      <c r="E65" s="23" t="s">
        <v>159</v>
      </c>
      <c r="F65" s="23" t="s">
        <v>170</v>
      </c>
      <c r="G65" s="23" t="s">
        <v>171</v>
      </c>
      <c r="H65" s="23" t="s">
        <v>172</v>
      </c>
      <c r="I65" s="24"/>
      <c r="J65" s="24"/>
      <c r="K65" s="24"/>
      <c r="L65" s="24"/>
      <c r="M65" s="24"/>
      <c r="N65" s="24"/>
      <c r="O65" s="24"/>
      <c r="P65" s="24"/>
    </row>
    <row r="66" spans="1:16" ht="10.5" customHeight="1" x14ac:dyDescent="0.2">
      <c r="A66" s="23" t="s">
        <v>173</v>
      </c>
      <c r="B66" s="4" t="s">
        <v>174</v>
      </c>
      <c r="C66" s="4"/>
      <c r="D66" s="23" t="s">
        <v>175</v>
      </c>
      <c r="E66" s="23">
        <v>1.75</v>
      </c>
      <c r="F66" s="23">
        <v>5.27</v>
      </c>
      <c r="G66" s="23">
        <v>13.2</v>
      </c>
      <c r="H66" s="23">
        <v>107.15</v>
      </c>
      <c r="I66" s="24"/>
      <c r="J66" s="24"/>
      <c r="K66" s="24"/>
      <c r="L66" s="24"/>
      <c r="M66" s="24"/>
      <c r="N66" s="24"/>
      <c r="O66" s="24"/>
      <c r="P66" s="24"/>
    </row>
    <row r="67" spans="1:16" ht="10.5" customHeight="1" x14ac:dyDescent="0.2">
      <c r="A67" s="23" t="s">
        <v>116</v>
      </c>
      <c r="B67" s="4" t="s">
        <v>176</v>
      </c>
      <c r="C67" s="4"/>
      <c r="D67" s="23" t="s">
        <v>133</v>
      </c>
      <c r="E67" s="23" t="s">
        <v>177</v>
      </c>
      <c r="F67" s="23" t="s">
        <v>178</v>
      </c>
      <c r="G67" s="23" t="s">
        <v>21</v>
      </c>
      <c r="H67" s="23" t="s">
        <v>179</v>
      </c>
      <c r="I67" s="24"/>
      <c r="J67" s="24"/>
      <c r="K67" s="24"/>
      <c r="L67" s="24"/>
      <c r="M67" s="24"/>
      <c r="N67" s="24"/>
      <c r="O67" s="24"/>
      <c r="P67" s="24"/>
    </row>
    <row r="68" spans="1:16" ht="10.5" customHeight="1" x14ac:dyDescent="0.2">
      <c r="A68" s="23" t="s">
        <v>53</v>
      </c>
      <c r="B68" s="4" t="s">
        <v>54</v>
      </c>
      <c r="C68" s="4"/>
      <c r="D68" s="23" t="s">
        <v>25</v>
      </c>
      <c r="E68" s="23"/>
      <c r="F68" s="23"/>
      <c r="G68" s="23" t="s">
        <v>55</v>
      </c>
      <c r="H68" s="23" t="s">
        <v>56</v>
      </c>
      <c r="I68" s="24"/>
      <c r="J68" s="24"/>
      <c r="K68" s="24"/>
      <c r="L68" s="24"/>
      <c r="M68" s="24"/>
      <c r="N68" s="24"/>
      <c r="O68" s="24"/>
      <c r="P68" s="24"/>
    </row>
    <row r="69" spans="1:16" ht="10.5" customHeight="1" x14ac:dyDescent="0.2">
      <c r="A69" s="23" t="s">
        <v>39</v>
      </c>
      <c r="B69" s="4" t="s">
        <v>40</v>
      </c>
      <c r="C69" s="4"/>
      <c r="D69" s="23" t="s">
        <v>100</v>
      </c>
      <c r="E69" s="23" t="s">
        <v>180</v>
      </c>
      <c r="F69" s="23" t="s">
        <v>181</v>
      </c>
      <c r="G69" s="23" t="s">
        <v>182</v>
      </c>
      <c r="H69" s="23" t="s">
        <v>183</v>
      </c>
      <c r="I69" s="24"/>
      <c r="J69" s="24"/>
      <c r="K69" s="24"/>
      <c r="L69" s="24"/>
      <c r="M69" s="24"/>
      <c r="N69" s="24"/>
      <c r="O69" s="24"/>
      <c r="P69" s="24"/>
    </row>
    <row r="70" spans="1:16" ht="10.5" customHeight="1" x14ac:dyDescent="0.2">
      <c r="A70" s="23" t="s">
        <v>46</v>
      </c>
      <c r="B70" s="4" t="s">
        <v>184</v>
      </c>
      <c r="C70" s="4"/>
      <c r="D70" s="23" t="s">
        <v>48</v>
      </c>
      <c r="E70" s="23" t="s">
        <v>49</v>
      </c>
      <c r="F70" s="23" t="s">
        <v>50</v>
      </c>
      <c r="G70" s="23" t="s">
        <v>51</v>
      </c>
      <c r="H70" s="23" t="s">
        <v>52</v>
      </c>
      <c r="I70" s="24"/>
      <c r="J70" s="24"/>
      <c r="K70" s="24"/>
      <c r="L70" s="24"/>
      <c r="M70" s="24"/>
      <c r="N70" s="24"/>
      <c r="O70" s="24"/>
      <c r="P70" s="24"/>
    </row>
    <row r="71" spans="1:16" ht="10.5" customHeight="1" x14ac:dyDescent="0.2">
      <c r="A71" s="23" t="s">
        <v>53</v>
      </c>
      <c r="B71" s="4" t="s">
        <v>54</v>
      </c>
      <c r="C71" s="4"/>
      <c r="D71" s="23" t="s">
        <v>25</v>
      </c>
      <c r="E71" s="23"/>
      <c r="F71" s="23"/>
      <c r="G71" s="23" t="s">
        <v>55</v>
      </c>
      <c r="H71" s="23" t="s">
        <v>56</v>
      </c>
      <c r="I71" s="24"/>
      <c r="J71" s="24"/>
      <c r="K71" s="24"/>
      <c r="L71" s="24"/>
      <c r="M71" s="24"/>
      <c r="N71" s="24"/>
      <c r="O71" s="24"/>
      <c r="P71" s="24"/>
    </row>
    <row r="72" spans="1:16" ht="10.5" customHeight="1" x14ac:dyDescent="0.2">
      <c r="A72" s="3" t="s">
        <v>57</v>
      </c>
      <c r="B72" s="3"/>
      <c r="C72" s="3"/>
      <c r="D72" s="25" t="s">
        <v>185</v>
      </c>
      <c r="E72" s="23">
        <f>E71+E70+E69+E68+E67+E66+E65+E64</f>
        <v>21.14</v>
      </c>
      <c r="F72" s="23">
        <f>F71+F70+F69+F68+F67+F66+F65+F64</f>
        <v>20.399999999999999</v>
      </c>
      <c r="G72" s="23">
        <f>G71+G70+G69+G68+G67+G66+G65+G64</f>
        <v>106.27999999999999</v>
      </c>
      <c r="H72" s="23">
        <f>H71+H70+H69+H68+H67+H66+H65+H64</f>
        <v>691.75</v>
      </c>
      <c r="I72" s="24"/>
      <c r="J72" s="24"/>
      <c r="K72" s="24"/>
      <c r="L72" s="24"/>
      <c r="M72" s="24"/>
      <c r="N72" s="24"/>
      <c r="O72" s="24"/>
      <c r="P72" s="24"/>
    </row>
    <row r="73" spans="1:16" ht="10.5" customHeight="1" x14ac:dyDescent="0.2">
      <c r="A73" s="5" t="s">
        <v>59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0.5" customHeight="1" x14ac:dyDescent="0.2">
      <c r="A74" s="23" t="s">
        <v>186</v>
      </c>
      <c r="B74" s="4" t="s">
        <v>187</v>
      </c>
      <c r="C74" s="4"/>
      <c r="D74" s="23" t="s">
        <v>56</v>
      </c>
      <c r="E74" s="23">
        <v>1.1200000000000001</v>
      </c>
      <c r="F74" s="23"/>
      <c r="G74" s="23" t="s">
        <v>188</v>
      </c>
      <c r="H74" s="23" t="s">
        <v>189</v>
      </c>
      <c r="I74" s="24"/>
      <c r="J74" s="24"/>
      <c r="K74" s="24"/>
      <c r="L74" s="24"/>
      <c r="M74" s="24"/>
      <c r="N74" s="24"/>
      <c r="O74" s="24"/>
      <c r="P74" s="24"/>
    </row>
    <row r="75" spans="1:16" ht="21.75" customHeight="1" x14ac:dyDescent="0.2">
      <c r="A75" s="23" t="s">
        <v>190</v>
      </c>
      <c r="B75" s="4" t="s">
        <v>191</v>
      </c>
      <c r="C75" s="4"/>
      <c r="D75" s="23" t="s">
        <v>25</v>
      </c>
      <c r="E75" s="23" t="s">
        <v>170</v>
      </c>
      <c r="F75" s="23" t="s">
        <v>192</v>
      </c>
      <c r="G75" s="23" t="s">
        <v>193</v>
      </c>
      <c r="H75" s="23" t="s">
        <v>194</v>
      </c>
      <c r="I75" s="24"/>
      <c r="J75" s="24"/>
      <c r="K75" s="24"/>
      <c r="L75" s="24"/>
      <c r="M75" s="24"/>
      <c r="N75" s="24"/>
      <c r="O75" s="24"/>
      <c r="P75" s="24"/>
    </row>
    <row r="76" spans="1:16" ht="21.75" customHeight="1" x14ac:dyDescent="0.2">
      <c r="A76" s="23" t="s">
        <v>166</v>
      </c>
      <c r="B76" s="4" t="s">
        <v>195</v>
      </c>
      <c r="C76" s="4"/>
      <c r="D76" s="23" t="s">
        <v>56</v>
      </c>
      <c r="E76" s="23">
        <v>15.45</v>
      </c>
      <c r="F76" s="23">
        <v>12.86</v>
      </c>
      <c r="G76" s="23">
        <v>27.91</v>
      </c>
      <c r="H76" s="23">
        <v>289.10000000000002</v>
      </c>
      <c r="I76" s="24"/>
      <c r="J76" s="24"/>
      <c r="K76" s="24"/>
      <c r="L76" s="24"/>
      <c r="M76" s="24"/>
      <c r="N76" s="24"/>
      <c r="O76" s="24"/>
      <c r="P76" s="24"/>
    </row>
    <row r="77" spans="1:16" ht="10.5" customHeight="1" x14ac:dyDescent="0.2">
      <c r="A77" s="23" t="s">
        <v>168</v>
      </c>
      <c r="B77" s="4" t="s">
        <v>196</v>
      </c>
      <c r="C77" s="4"/>
      <c r="D77" s="23" t="s">
        <v>100</v>
      </c>
      <c r="E77" s="23" t="s">
        <v>197</v>
      </c>
      <c r="F77" s="23" t="s">
        <v>177</v>
      </c>
      <c r="G77" s="23" t="s">
        <v>198</v>
      </c>
      <c r="H77" s="23" t="s">
        <v>199</v>
      </c>
      <c r="I77" s="24"/>
      <c r="J77" s="24"/>
      <c r="K77" s="24"/>
      <c r="L77" s="24"/>
      <c r="M77" s="24"/>
      <c r="N77" s="24"/>
      <c r="O77" s="24"/>
      <c r="P77" s="24"/>
    </row>
    <row r="78" spans="1:16" ht="10.5" customHeight="1" x14ac:dyDescent="0.2">
      <c r="A78" s="23" t="s">
        <v>173</v>
      </c>
      <c r="B78" s="4" t="s">
        <v>174</v>
      </c>
      <c r="C78" s="4"/>
      <c r="D78" s="23" t="s">
        <v>146</v>
      </c>
      <c r="E78" s="23">
        <v>1.64</v>
      </c>
      <c r="F78" s="23">
        <v>4.9400000000000004</v>
      </c>
      <c r="G78" s="23">
        <v>12.38</v>
      </c>
      <c r="H78" s="23">
        <v>100.45</v>
      </c>
      <c r="I78" s="24"/>
      <c r="J78" s="24"/>
      <c r="K78" s="24"/>
      <c r="L78" s="24"/>
      <c r="M78" s="24"/>
      <c r="N78" s="24"/>
      <c r="O78" s="24"/>
      <c r="P78" s="24"/>
    </row>
    <row r="79" spans="1:16" ht="10.5" customHeight="1" x14ac:dyDescent="0.2">
      <c r="A79" s="23" t="s">
        <v>200</v>
      </c>
      <c r="B79" s="4" t="s">
        <v>201</v>
      </c>
      <c r="C79" s="4"/>
      <c r="D79" s="23" t="s">
        <v>149</v>
      </c>
      <c r="E79" s="23">
        <v>0.11</v>
      </c>
      <c r="F79" s="23"/>
      <c r="G79" s="23">
        <v>24.59</v>
      </c>
      <c r="H79" s="23">
        <v>98.39</v>
      </c>
      <c r="I79" s="24"/>
      <c r="J79" s="24"/>
      <c r="K79" s="24"/>
      <c r="L79" s="24"/>
      <c r="M79" s="24"/>
      <c r="N79" s="24"/>
      <c r="O79" s="24"/>
      <c r="P79" s="24"/>
    </row>
    <row r="80" spans="1:16" ht="10.5" customHeight="1" x14ac:dyDescent="0.2">
      <c r="A80" s="23" t="s">
        <v>39</v>
      </c>
      <c r="B80" s="4" t="s">
        <v>40</v>
      </c>
      <c r="C80" s="4"/>
      <c r="D80" s="23" t="s">
        <v>153</v>
      </c>
      <c r="E80" s="23" t="s">
        <v>202</v>
      </c>
      <c r="F80" s="23" t="s">
        <v>178</v>
      </c>
      <c r="G80" s="23" t="s">
        <v>203</v>
      </c>
      <c r="H80" s="23" t="s">
        <v>204</v>
      </c>
      <c r="I80" s="24"/>
      <c r="J80" s="24"/>
      <c r="K80" s="24"/>
      <c r="L80" s="24"/>
      <c r="M80" s="24"/>
      <c r="N80" s="24"/>
      <c r="O80" s="24"/>
      <c r="P80" s="24"/>
    </row>
    <row r="81" spans="1:16" ht="10.5" customHeight="1" x14ac:dyDescent="0.2">
      <c r="A81" s="23" t="s">
        <v>78</v>
      </c>
      <c r="B81" s="4" t="s">
        <v>79</v>
      </c>
      <c r="C81" s="4"/>
      <c r="D81" s="23" t="s">
        <v>153</v>
      </c>
      <c r="E81" s="23" t="s">
        <v>154</v>
      </c>
      <c r="F81" s="23" t="s">
        <v>31</v>
      </c>
      <c r="G81" s="23" t="s">
        <v>155</v>
      </c>
      <c r="H81" s="23" t="s">
        <v>156</v>
      </c>
      <c r="I81" s="24"/>
      <c r="J81" s="24"/>
      <c r="K81" s="24"/>
      <c r="L81" s="24"/>
      <c r="M81" s="24"/>
      <c r="N81" s="24"/>
      <c r="O81" s="24"/>
      <c r="P81" s="24"/>
    </row>
    <row r="82" spans="1:16" ht="10.5" customHeight="1" x14ac:dyDescent="0.2">
      <c r="A82" s="23" t="s">
        <v>46</v>
      </c>
      <c r="B82" s="4" t="s">
        <v>184</v>
      </c>
      <c r="C82" s="4"/>
      <c r="D82" s="23" t="s">
        <v>48</v>
      </c>
      <c r="E82" s="23" t="s">
        <v>49</v>
      </c>
      <c r="F82" s="23" t="s">
        <v>50</v>
      </c>
      <c r="G82" s="23" t="s">
        <v>51</v>
      </c>
      <c r="H82" s="23" t="s">
        <v>52</v>
      </c>
      <c r="I82" s="24"/>
      <c r="J82" s="24"/>
      <c r="K82" s="24"/>
      <c r="L82" s="24"/>
      <c r="M82" s="24"/>
      <c r="N82" s="24"/>
      <c r="O82" s="24"/>
      <c r="P82" s="24"/>
    </row>
    <row r="83" spans="1:16" ht="10.5" customHeight="1" x14ac:dyDescent="0.2">
      <c r="A83" s="23" t="s">
        <v>53</v>
      </c>
      <c r="B83" s="4" t="s">
        <v>205</v>
      </c>
      <c r="C83" s="4"/>
      <c r="D83" s="23" t="s">
        <v>25</v>
      </c>
      <c r="E83" s="23"/>
      <c r="F83" s="23"/>
      <c r="G83" s="23" t="s">
        <v>55</v>
      </c>
      <c r="H83" s="23" t="s">
        <v>56</v>
      </c>
      <c r="I83" s="24"/>
      <c r="J83" s="24"/>
      <c r="K83" s="24"/>
      <c r="L83" s="24"/>
      <c r="M83" s="24"/>
      <c r="N83" s="24"/>
      <c r="O83" s="24"/>
      <c r="P83" s="24"/>
    </row>
    <row r="84" spans="1:16" ht="10.5" customHeight="1" x14ac:dyDescent="0.2">
      <c r="A84" s="3" t="s">
        <v>85</v>
      </c>
      <c r="B84" s="3"/>
      <c r="C84" s="3"/>
      <c r="D84" s="25" t="s">
        <v>206</v>
      </c>
      <c r="E84" s="23">
        <f>E83+E82+E81+E80+E79+E78+E77+E76+E75+E74</f>
        <v>23.849999999999998</v>
      </c>
      <c r="F84" s="23">
        <f>F83+F82+F81+F80+F79+F78+F77+F76+F75+F74</f>
        <v>23.86</v>
      </c>
      <c r="G84" s="23">
        <f>G83+G82+G81+G80+G79+G78+G77+G76+G75+G74</f>
        <v>126.29999999999998</v>
      </c>
      <c r="H84" s="23">
        <f>H83+H82+H81+H80+H79+H78+H77+H76+H75+H74</f>
        <v>815.04</v>
      </c>
      <c r="I84" s="24"/>
      <c r="J84" s="24"/>
      <c r="K84" s="24"/>
      <c r="L84" s="24"/>
      <c r="M84" s="24"/>
      <c r="N84" s="24"/>
      <c r="O84" s="24"/>
      <c r="P84" s="24"/>
    </row>
    <row r="85" spans="1:16" s="14" customFormat="1" ht="10.5" customHeight="1" x14ac:dyDescent="0.2">
      <c r="A85" s="3" t="s">
        <v>87</v>
      </c>
      <c r="B85" s="3"/>
      <c r="C85" s="3"/>
      <c r="D85" s="25"/>
      <c r="E85" s="23">
        <f>E84+E72</f>
        <v>44.989999999999995</v>
      </c>
      <c r="F85" s="23">
        <f>F84+F72</f>
        <v>44.26</v>
      </c>
      <c r="G85" s="23">
        <f>G84+G72</f>
        <v>232.57999999999998</v>
      </c>
      <c r="H85" s="23">
        <f>H84+H72</f>
        <v>1506.79</v>
      </c>
      <c r="I85" s="24"/>
      <c r="J85" s="24"/>
      <c r="K85" s="24"/>
      <c r="L85" s="24"/>
      <c r="M85" s="24"/>
      <c r="N85" s="24"/>
      <c r="O85" s="24"/>
      <c r="P85" s="24"/>
    </row>
    <row r="86" spans="1:16" ht="10.5" customHeight="1" x14ac:dyDescent="0.2">
      <c r="A86" s="26" t="s">
        <v>0</v>
      </c>
      <c r="B86" s="24"/>
      <c r="C86" s="24"/>
      <c r="D86" s="24"/>
      <c r="E86" s="24"/>
      <c r="F86" s="13" t="s">
        <v>1</v>
      </c>
      <c r="G86" s="13"/>
      <c r="H86" s="13"/>
      <c r="I86" s="13"/>
      <c r="J86" s="13"/>
      <c r="K86" s="13"/>
      <c r="L86" s="27"/>
      <c r="M86" s="27"/>
      <c r="N86" s="27"/>
      <c r="O86" s="27"/>
      <c r="P86" s="27"/>
    </row>
    <row r="87" spans="1:16" ht="10.5" customHeight="1" x14ac:dyDescent="0.2">
      <c r="A87" s="2" t="s">
        <v>207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0.5" customHeight="1" x14ac:dyDescent="0.2">
      <c r="A88" s="28" t="s">
        <v>3</v>
      </c>
      <c r="B88" s="24"/>
      <c r="C88" s="24"/>
      <c r="D88" s="24"/>
      <c r="E88" s="29" t="s">
        <v>4</v>
      </c>
      <c r="F88" s="11" t="s">
        <v>208</v>
      </c>
      <c r="G88" s="11"/>
      <c r="H88" s="11"/>
      <c r="I88" s="10"/>
      <c r="J88" s="10"/>
      <c r="K88" s="9"/>
      <c r="L88" s="9"/>
      <c r="M88" s="9"/>
      <c r="N88" s="9"/>
      <c r="O88" s="9"/>
      <c r="P88" s="9"/>
    </row>
    <row r="89" spans="1:16" ht="10.5" customHeight="1" x14ac:dyDescent="0.2">
      <c r="A89" s="24"/>
      <c r="B89" s="24"/>
      <c r="C89" s="24"/>
      <c r="D89" s="10" t="s">
        <v>6</v>
      </c>
      <c r="E89" s="10"/>
      <c r="F89" s="24" t="s">
        <v>7</v>
      </c>
      <c r="G89" s="24"/>
      <c r="H89" s="24"/>
      <c r="I89" s="10"/>
      <c r="J89" s="10"/>
      <c r="K89" s="8"/>
      <c r="L89" s="8"/>
      <c r="M89" s="8"/>
      <c r="N89" s="8"/>
      <c r="O89" s="8"/>
      <c r="P89" s="8"/>
    </row>
    <row r="90" spans="1:16" ht="43.5" customHeight="1" x14ac:dyDescent="0.2">
      <c r="A90" s="30" t="s">
        <v>8</v>
      </c>
      <c r="B90" s="7" t="s">
        <v>9</v>
      </c>
      <c r="C90" s="7"/>
      <c r="D90" s="30" t="s">
        <v>10</v>
      </c>
      <c r="E90" s="7" t="s">
        <v>11</v>
      </c>
      <c r="F90" s="7"/>
      <c r="G90" s="7"/>
      <c r="H90" s="30" t="s">
        <v>12</v>
      </c>
      <c r="I90" s="24"/>
      <c r="J90" s="24"/>
      <c r="K90" s="24"/>
      <c r="L90" s="24"/>
      <c r="M90" s="24"/>
      <c r="N90" s="24"/>
      <c r="O90" s="24"/>
      <c r="P90" s="24"/>
    </row>
    <row r="91" spans="1:16" ht="10.5" customHeight="1" x14ac:dyDescent="0.2">
      <c r="A91" s="24"/>
      <c r="B91" s="24"/>
      <c r="C91" s="24"/>
      <c r="D91" s="24"/>
      <c r="E91" s="30" t="s">
        <v>13</v>
      </c>
      <c r="F91" s="30" t="s">
        <v>14</v>
      </c>
      <c r="G91" s="30" t="s">
        <v>15</v>
      </c>
      <c r="H91" s="24"/>
      <c r="I91" s="24"/>
      <c r="J91" s="24"/>
      <c r="K91" s="24"/>
      <c r="L91" s="24"/>
      <c r="M91" s="24"/>
      <c r="N91" s="24"/>
      <c r="O91" s="24"/>
      <c r="P91" s="24"/>
    </row>
    <row r="92" spans="1:16" ht="10.5" customHeight="1" x14ac:dyDescent="0.2">
      <c r="A92" s="31" t="s">
        <v>7</v>
      </c>
      <c r="B92" s="6" t="s">
        <v>16</v>
      </c>
      <c r="C92" s="6"/>
      <c r="D92" s="31" t="s">
        <v>17</v>
      </c>
      <c r="E92" s="31" t="s">
        <v>18</v>
      </c>
      <c r="F92" s="31" t="s">
        <v>19</v>
      </c>
      <c r="G92" s="31" t="s">
        <v>20</v>
      </c>
      <c r="H92" s="31" t="s">
        <v>21</v>
      </c>
      <c r="I92" s="24"/>
      <c r="J92" s="24"/>
      <c r="K92" s="24"/>
      <c r="L92" s="24"/>
      <c r="M92" s="24"/>
      <c r="N92" s="24"/>
      <c r="O92" s="24"/>
      <c r="P92" s="24"/>
    </row>
    <row r="93" spans="1:16" ht="10.5" customHeight="1" x14ac:dyDescent="0.2">
      <c r="A93" s="5" t="s">
        <v>22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0.5" customHeight="1" x14ac:dyDescent="0.2">
      <c r="A94" s="23" t="s">
        <v>209</v>
      </c>
      <c r="B94" s="4" t="s">
        <v>210</v>
      </c>
      <c r="C94" s="4"/>
      <c r="D94" s="23" t="s">
        <v>211</v>
      </c>
      <c r="E94" s="23" t="s">
        <v>212</v>
      </c>
      <c r="F94" s="23" t="s">
        <v>213</v>
      </c>
      <c r="G94" s="23" t="s">
        <v>214</v>
      </c>
      <c r="H94" s="23" t="s">
        <v>215</v>
      </c>
      <c r="I94" s="24"/>
      <c r="J94" s="24"/>
      <c r="K94" s="24"/>
      <c r="L94" s="24"/>
      <c r="M94" s="24"/>
      <c r="N94" s="24"/>
      <c r="O94" s="24"/>
      <c r="P94" s="24"/>
    </row>
    <row r="95" spans="1:16" ht="21.75" customHeight="1" x14ac:dyDescent="0.2">
      <c r="A95" s="23" t="s">
        <v>216</v>
      </c>
      <c r="B95" s="4" t="s">
        <v>217</v>
      </c>
      <c r="C95" s="4"/>
      <c r="D95" s="23" t="s">
        <v>218</v>
      </c>
      <c r="E95" s="23">
        <v>11.51</v>
      </c>
      <c r="F95" s="23">
        <v>11.8</v>
      </c>
      <c r="G95" s="23">
        <v>19.02</v>
      </c>
      <c r="H95" s="23">
        <v>228.3</v>
      </c>
      <c r="I95" s="24"/>
      <c r="J95" s="24"/>
      <c r="K95" s="24"/>
      <c r="L95" s="24"/>
      <c r="M95" s="24"/>
      <c r="N95" s="24"/>
      <c r="O95" s="24"/>
      <c r="P95" s="24"/>
    </row>
    <row r="96" spans="1:16" ht="21.75" customHeight="1" x14ac:dyDescent="0.2">
      <c r="A96" s="23" t="s">
        <v>219</v>
      </c>
      <c r="B96" s="4" t="s">
        <v>220</v>
      </c>
      <c r="C96" s="4"/>
      <c r="D96" s="23" t="s">
        <v>146</v>
      </c>
      <c r="E96" s="23" t="s">
        <v>221</v>
      </c>
      <c r="F96" s="23" t="s">
        <v>222</v>
      </c>
      <c r="G96" s="23" t="s">
        <v>223</v>
      </c>
      <c r="H96" s="23" t="s">
        <v>224</v>
      </c>
      <c r="I96" s="24"/>
      <c r="J96" s="24"/>
      <c r="K96" s="24"/>
      <c r="L96" s="24"/>
      <c r="M96" s="24"/>
      <c r="N96" s="24"/>
      <c r="O96" s="24"/>
      <c r="P96" s="24"/>
    </row>
    <row r="97" spans="1:16" ht="10.5" customHeight="1" x14ac:dyDescent="0.2">
      <c r="A97" s="23" t="s">
        <v>34</v>
      </c>
      <c r="B97" s="4" t="s">
        <v>225</v>
      </c>
      <c r="C97" s="4"/>
      <c r="D97" s="23" t="s">
        <v>25</v>
      </c>
      <c r="E97" s="23" t="s">
        <v>36</v>
      </c>
      <c r="F97" s="23"/>
      <c r="G97" s="23" t="s">
        <v>226</v>
      </c>
      <c r="H97" s="23" t="s">
        <v>227</v>
      </c>
      <c r="I97" s="24"/>
      <c r="J97" s="24"/>
      <c r="K97" s="24"/>
      <c r="L97" s="24"/>
      <c r="M97" s="24"/>
      <c r="N97" s="24"/>
      <c r="O97" s="24"/>
      <c r="P97" s="24"/>
    </row>
    <row r="98" spans="1:16" ht="10.5" customHeight="1" x14ac:dyDescent="0.2">
      <c r="A98" s="23" t="s">
        <v>39</v>
      </c>
      <c r="B98" s="4" t="s">
        <v>40</v>
      </c>
      <c r="C98" s="4"/>
      <c r="D98" s="23" t="s">
        <v>100</v>
      </c>
      <c r="E98" s="23" t="s">
        <v>180</v>
      </c>
      <c r="F98" s="23" t="s">
        <v>181</v>
      </c>
      <c r="G98" s="23" t="s">
        <v>182</v>
      </c>
      <c r="H98" s="23" t="s">
        <v>183</v>
      </c>
      <c r="I98" s="24"/>
      <c r="J98" s="24"/>
      <c r="K98" s="24"/>
      <c r="L98" s="24"/>
      <c r="M98" s="24"/>
      <c r="N98" s="24"/>
      <c r="O98" s="24"/>
      <c r="P98" s="24"/>
    </row>
    <row r="99" spans="1:16" ht="10.5" customHeight="1" x14ac:dyDescent="0.2">
      <c r="A99" s="23" t="s">
        <v>116</v>
      </c>
      <c r="B99" s="4" t="s">
        <v>176</v>
      </c>
      <c r="C99" s="4"/>
      <c r="D99" s="23" t="s">
        <v>228</v>
      </c>
      <c r="E99" s="23" t="s">
        <v>229</v>
      </c>
      <c r="F99" s="23" t="s">
        <v>181</v>
      </c>
      <c r="G99" s="23" t="s">
        <v>230</v>
      </c>
      <c r="H99" s="23" t="s">
        <v>231</v>
      </c>
      <c r="I99" s="24"/>
      <c r="J99" s="24"/>
      <c r="K99" s="24"/>
      <c r="L99" s="24"/>
      <c r="M99" s="24"/>
      <c r="N99" s="24"/>
      <c r="O99" s="24"/>
      <c r="P99" s="24"/>
    </row>
    <row r="100" spans="1:16" ht="10.5" customHeight="1" x14ac:dyDescent="0.2">
      <c r="A100" s="23" t="s">
        <v>232</v>
      </c>
      <c r="B100" s="4" t="s">
        <v>233</v>
      </c>
      <c r="C100" s="4"/>
      <c r="D100" s="23" t="s">
        <v>234</v>
      </c>
      <c r="E100" s="23" t="s">
        <v>235</v>
      </c>
      <c r="F100" s="23" t="s">
        <v>236</v>
      </c>
      <c r="G100" s="23" t="s">
        <v>237</v>
      </c>
      <c r="H100" s="23" t="s">
        <v>238</v>
      </c>
      <c r="I100" s="24"/>
      <c r="J100" s="24"/>
      <c r="K100" s="24"/>
      <c r="L100" s="24"/>
      <c r="M100" s="24"/>
      <c r="N100" s="24"/>
      <c r="O100" s="24"/>
      <c r="P100" s="24"/>
    </row>
    <row r="101" spans="1:16" ht="10.5" customHeight="1" x14ac:dyDescent="0.2">
      <c r="A101" s="3" t="s">
        <v>57</v>
      </c>
      <c r="B101" s="3"/>
      <c r="C101" s="3"/>
      <c r="D101" s="25" t="s">
        <v>239</v>
      </c>
      <c r="E101" s="23">
        <f>E100+E99+E98+E97+E96+E95+E94</f>
        <v>20.099999999999998</v>
      </c>
      <c r="F101" s="23">
        <f>F100+F99+F98+F97+F96+F95+F94</f>
        <v>23.800000000000004</v>
      </c>
      <c r="G101" s="23">
        <f>G100+G99+G98+G97+G96+G95+G94</f>
        <v>105.14</v>
      </c>
      <c r="H101" s="23">
        <f>H100+H99+H98+H97+H96+H95+H94</f>
        <v>715.1</v>
      </c>
      <c r="I101" s="24"/>
      <c r="J101" s="24"/>
      <c r="K101" s="24"/>
      <c r="L101" s="24"/>
      <c r="M101" s="24"/>
      <c r="N101" s="24"/>
      <c r="O101" s="24"/>
      <c r="P101" s="24"/>
    </row>
    <row r="102" spans="1:16" ht="10.5" customHeight="1" x14ac:dyDescent="0.2">
      <c r="A102" s="5" t="s">
        <v>59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0.5" customHeight="1" x14ac:dyDescent="0.2">
      <c r="A103" s="23" t="s">
        <v>240</v>
      </c>
      <c r="B103" s="4" t="s">
        <v>241</v>
      </c>
      <c r="C103" s="4"/>
      <c r="D103" s="23" t="s">
        <v>56</v>
      </c>
      <c r="E103" s="23">
        <v>1.49</v>
      </c>
      <c r="F103" s="23">
        <v>5.31</v>
      </c>
      <c r="G103" s="23">
        <v>3.74</v>
      </c>
      <c r="H103" s="23">
        <v>58.2</v>
      </c>
      <c r="I103" s="24"/>
      <c r="J103" s="24"/>
      <c r="K103" s="24"/>
      <c r="L103" s="24"/>
      <c r="M103" s="24"/>
      <c r="N103" s="24"/>
      <c r="O103" s="24"/>
      <c r="P103" s="24"/>
    </row>
    <row r="104" spans="1:16" ht="10.5" customHeight="1" x14ac:dyDescent="0.2">
      <c r="A104" s="23" t="s">
        <v>242</v>
      </c>
      <c r="B104" s="4" t="s">
        <v>243</v>
      </c>
      <c r="C104" s="4"/>
      <c r="D104" s="23" t="s">
        <v>25</v>
      </c>
      <c r="E104" s="23">
        <v>2.96</v>
      </c>
      <c r="F104" s="23">
        <v>3.29</v>
      </c>
      <c r="G104" s="23">
        <v>13.98</v>
      </c>
      <c r="H104" s="23" t="s">
        <v>244</v>
      </c>
      <c r="I104" s="24"/>
      <c r="J104" s="24"/>
      <c r="K104" s="24"/>
      <c r="L104" s="24"/>
      <c r="M104" s="24"/>
      <c r="N104" s="24"/>
      <c r="O104" s="24"/>
      <c r="P104" s="24"/>
    </row>
    <row r="105" spans="1:16" ht="21.75" customHeight="1" x14ac:dyDescent="0.2">
      <c r="A105" s="23" t="s">
        <v>216</v>
      </c>
      <c r="B105" s="4" t="s">
        <v>245</v>
      </c>
      <c r="C105" s="4"/>
      <c r="D105" s="23" t="s">
        <v>218</v>
      </c>
      <c r="E105" s="23">
        <v>11.51</v>
      </c>
      <c r="F105" s="23">
        <v>11.8</v>
      </c>
      <c r="G105" s="23">
        <v>19.02</v>
      </c>
      <c r="H105" s="23">
        <v>228.3</v>
      </c>
      <c r="I105" s="24"/>
      <c r="J105" s="24"/>
      <c r="K105" s="24"/>
      <c r="L105" s="24"/>
      <c r="M105" s="24"/>
      <c r="N105" s="24"/>
      <c r="O105" s="24"/>
      <c r="P105" s="24"/>
    </row>
    <row r="106" spans="1:16" ht="21.75" customHeight="1" x14ac:dyDescent="0.2">
      <c r="A106" s="23" t="s">
        <v>219</v>
      </c>
      <c r="B106" s="4" t="s">
        <v>220</v>
      </c>
      <c r="C106" s="4"/>
      <c r="D106" s="23" t="s">
        <v>146</v>
      </c>
      <c r="E106" s="23" t="s">
        <v>221</v>
      </c>
      <c r="F106" s="23" t="s">
        <v>222</v>
      </c>
      <c r="G106" s="23" t="s">
        <v>223</v>
      </c>
      <c r="H106" s="23" t="s">
        <v>224</v>
      </c>
      <c r="I106" s="24"/>
      <c r="J106" s="24"/>
      <c r="K106" s="24"/>
      <c r="L106" s="24"/>
      <c r="M106" s="24"/>
      <c r="N106" s="24"/>
      <c r="O106" s="24"/>
      <c r="P106" s="24"/>
    </row>
    <row r="107" spans="1:16" ht="10.5" customHeight="1" x14ac:dyDescent="0.2">
      <c r="A107" s="23" t="s">
        <v>246</v>
      </c>
      <c r="B107" s="4" t="s">
        <v>247</v>
      </c>
      <c r="C107" s="4"/>
      <c r="D107" s="23" t="s">
        <v>149</v>
      </c>
      <c r="E107" s="23" t="s">
        <v>248</v>
      </c>
      <c r="F107" s="23"/>
      <c r="G107" s="23" t="s">
        <v>249</v>
      </c>
      <c r="H107" s="23" t="s">
        <v>250</v>
      </c>
      <c r="I107" s="24"/>
      <c r="J107" s="24"/>
      <c r="K107" s="24"/>
      <c r="L107" s="24"/>
      <c r="M107" s="24"/>
      <c r="N107" s="24"/>
      <c r="O107" s="24"/>
      <c r="P107" s="24"/>
    </row>
    <row r="108" spans="1:16" ht="10.5" customHeight="1" x14ac:dyDescent="0.2">
      <c r="A108" s="23" t="s">
        <v>39</v>
      </c>
      <c r="B108" s="4" t="s">
        <v>40</v>
      </c>
      <c r="C108" s="4"/>
      <c r="D108" s="23" t="s">
        <v>100</v>
      </c>
      <c r="E108" s="23" t="s">
        <v>180</v>
      </c>
      <c r="F108" s="23" t="s">
        <v>181</v>
      </c>
      <c r="G108" s="23" t="s">
        <v>182</v>
      </c>
      <c r="H108" s="23" t="s">
        <v>183</v>
      </c>
      <c r="I108" s="24"/>
      <c r="J108" s="24"/>
      <c r="K108" s="24"/>
      <c r="L108" s="24"/>
      <c r="M108" s="24"/>
      <c r="N108" s="24"/>
      <c r="O108" s="24"/>
      <c r="P108" s="24"/>
    </row>
    <row r="109" spans="1:16" ht="10.5" customHeight="1" x14ac:dyDescent="0.2">
      <c r="A109" s="23" t="s">
        <v>78</v>
      </c>
      <c r="B109" s="4" t="s">
        <v>79</v>
      </c>
      <c r="C109" s="4"/>
      <c r="D109" s="23" t="s">
        <v>100</v>
      </c>
      <c r="E109" s="23" t="s">
        <v>158</v>
      </c>
      <c r="F109" s="23" t="s">
        <v>50</v>
      </c>
      <c r="G109" s="23" t="s">
        <v>251</v>
      </c>
      <c r="H109" s="23" t="s">
        <v>252</v>
      </c>
      <c r="I109" s="24"/>
      <c r="J109" s="24"/>
      <c r="K109" s="24"/>
      <c r="L109" s="24"/>
      <c r="M109" s="24"/>
      <c r="N109" s="24"/>
      <c r="O109" s="24"/>
      <c r="P109" s="24"/>
    </row>
    <row r="110" spans="1:16" ht="10.5" customHeight="1" x14ac:dyDescent="0.2">
      <c r="A110" s="23" t="s">
        <v>116</v>
      </c>
      <c r="B110" s="4" t="s">
        <v>176</v>
      </c>
      <c r="C110" s="4"/>
      <c r="D110" s="23" t="s">
        <v>228</v>
      </c>
      <c r="E110" s="23" t="s">
        <v>229</v>
      </c>
      <c r="F110" s="23" t="s">
        <v>181</v>
      </c>
      <c r="G110" s="23" t="s">
        <v>230</v>
      </c>
      <c r="H110" s="23" t="s">
        <v>231</v>
      </c>
      <c r="I110" s="24"/>
      <c r="J110" s="24"/>
      <c r="K110" s="24"/>
      <c r="L110" s="24"/>
      <c r="M110" s="24"/>
      <c r="N110" s="24"/>
      <c r="O110" s="24"/>
      <c r="P110" s="24"/>
    </row>
    <row r="111" spans="1:16" ht="10.5" customHeight="1" x14ac:dyDescent="0.2">
      <c r="A111" s="23" t="s">
        <v>232</v>
      </c>
      <c r="B111" s="4" t="s">
        <v>233</v>
      </c>
      <c r="C111" s="4"/>
      <c r="D111" s="23" t="s">
        <v>234</v>
      </c>
      <c r="E111" s="23" t="s">
        <v>235</v>
      </c>
      <c r="F111" s="23" t="s">
        <v>236</v>
      </c>
      <c r="G111" s="23" t="s">
        <v>237</v>
      </c>
      <c r="H111" s="23" t="s">
        <v>238</v>
      </c>
      <c r="I111" s="24"/>
      <c r="J111" s="24"/>
      <c r="K111" s="24"/>
      <c r="L111" s="24"/>
      <c r="M111" s="24"/>
      <c r="N111" s="24"/>
      <c r="O111" s="24"/>
      <c r="P111" s="24"/>
    </row>
    <row r="112" spans="1:16" ht="10.5" customHeight="1" x14ac:dyDescent="0.2">
      <c r="A112" s="3" t="s">
        <v>85</v>
      </c>
      <c r="B112" s="3"/>
      <c r="C112" s="3"/>
      <c r="D112" s="25" t="s">
        <v>253</v>
      </c>
      <c r="E112" s="23">
        <f>E111+E110+E109+E108+E107+E106+E105+E104+E103</f>
        <v>25.499999999999996</v>
      </c>
      <c r="F112" s="23">
        <f>F111+F110+F109+F108+F107+F106+F105+F104+F103</f>
        <v>28.41</v>
      </c>
      <c r="G112" s="23">
        <f>G111+G110+G109+G108+G107+G106+G105+G104+G103</f>
        <v>130.9</v>
      </c>
      <c r="H112" s="23">
        <f>H111+H110+H109+H108+H107+H106+H105+H104+H103</f>
        <v>859.10000000000014</v>
      </c>
      <c r="I112" s="24"/>
      <c r="J112" s="24"/>
      <c r="K112" s="24"/>
      <c r="L112" s="24"/>
      <c r="M112" s="24"/>
      <c r="N112" s="24"/>
      <c r="O112" s="24"/>
      <c r="P112" s="24"/>
    </row>
    <row r="113" spans="1:16" s="14" customFormat="1" ht="10.5" customHeight="1" x14ac:dyDescent="0.2">
      <c r="A113" s="3" t="s">
        <v>87</v>
      </c>
      <c r="B113" s="3"/>
      <c r="C113" s="3"/>
      <c r="D113" s="25"/>
      <c r="E113" s="23">
        <f>E112+E101</f>
        <v>45.599999999999994</v>
      </c>
      <c r="F113" s="23">
        <f>F112+F101</f>
        <v>52.210000000000008</v>
      </c>
      <c r="G113" s="23">
        <f>G112+G101</f>
        <v>236.04000000000002</v>
      </c>
      <c r="H113" s="23">
        <f>H112+H101</f>
        <v>1574.2000000000003</v>
      </c>
      <c r="I113" s="24"/>
      <c r="J113" s="24"/>
      <c r="K113" s="24"/>
      <c r="L113" s="24"/>
      <c r="M113" s="24"/>
      <c r="N113" s="24"/>
      <c r="O113" s="24"/>
      <c r="P113" s="24"/>
    </row>
    <row r="114" spans="1:16" ht="10.5" customHeight="1" x14ac:dyDescent="0.2">
      <c r="A114" s="26" t="s">
        <v>0</v>
      </c>
      <c r="B114" s="24"/>
      <c r="C114" s="24"/>
      <c r="D114" s="24"/>
      <c r="E114" s="24"/>
      <c r="F114" s="13" t="s">
        <v>1</v>
      </c>
      <c r="G114" s="13"/>
      <c r="H114" s="13"/>
      <c r="I114" s="13"/>
      <c r="J114" s="13"/>
      <c r="K114" s="13"/>
      <c r="L114" s="27"/>
      <c r="M114" s="27"/>
      <c r="N114" s="27"/>
      <c r="O114" s="27"/>
      <c r="P114" s="27"/>
    </row>
    <row r="115" spans="1:16" ht="10.5" customHeight="1" x14ac:dyDescent="0.2">
      <c r="A115" s="2" t="s">
        <v>254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0.5" customHeight="1" x14ac:dyDescent="0.2">
      <c r="A116" s="28" t="s">
        <v>3</v>
      </c>
      <c r="B116" s="24"/>
      <c r="C116" s="24"/>
      <c r="D116" s="24"/>
      <c r="E116" s="29" t="s">
        <v>4</v>
      </c>
      <c r="F116" s="11" t="s">
        <v>255</v>
      </c>
      <c r="G116" s="11"/>
      <c r="H116" s="11"/>
      <c r="I116" s="10"/>
      <c r="J116" s="10"/>
      <c r="K116" s="9"/>
      <c r="L116" s="9"/>
      <c r="M116" s="9"/>
      <c r="N116" s="9"/>
      <c r="O116" s="9"/>
      <c r="P116" s="9"/>
    </row>
    <row r="117" spans="1:16" ht="10.5" customHeight="1" x14ac:dyDescent="0.2">
      <c r="A117" s="24"/>
      <c r="B117" s="24"/>
      <c r="C117" s="24"/>
      <c r="D117" s="10" t="s">
        <v>6</v>
      </c>
      <c r="E117" s="10"/>
      <c r="F117" s="24" t="s">
        <v>7</v>
      </c>
      <c r="G117" s="24"/>
      <c r="H117" s="24"/>
      <c r="I117" s="10"/>
      <c r="J117" s="10"/>
      <c r="K117" s="8"/>
      <c r="L117" s="8"/>
      <c r="M117" s="8"/>
      <c r="N117" s="8"/>
      <c r="O117" s="8"/>
      <c r="P117" s="8"/>
    </row>
    <row r="118" spans="1:16" ht="43.5" customHeight="1" x14ac:dyDescent="0.2">
      <c r="A118" s="30" t="s">
        <v>8</v>
      </c>
      <c r="B118" s="7" t="s">
        <v>9</v>
      </c>
      <c r="C118" s="7"/>
      <c r="D118" s="30" t="s">
        <v>10</v>
      </c>
      <c r="E118" s="7" t="s">
        <v>11</v>
      </c>
      <c r="F118" s="7"/>
      <c r="G118" s="7"/>
      <c r="H118" s="30" t="s">
        <v>12</v>
      </c>
      <c r="I118" s="24"/>
      <c r="J118" s="24"/>
      <c r="K118" s="24"/>
      <c r="L118" s="24"/>
      <c r="M118" s="24"/>
      <c r="N118" s="24"/>
      <c r="O118" s="24"/>
      <c r="P118" s="24"/>
    </row>
    <row r="119" spans="1:16" ht="10.5" customHeight="1" x14ac:dyDescent="0.2">
      <c r="A119" s="24"/>
      <c r="B119" s="24"/>
      <c r="C119" s="24"/>
      <c r="D119" s="24"/>
      <c r="E119" s="30" t="s">
        <v>13</v>
      </c>
      <c r="F119" s="30" t="s">
        <v>14</v>
      </c>
      <c r="G119" s="30" t="s">
        <v>15</v>
      </c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ht="10.5" customHeight="1" x14ac:dyDescent="0.2">
      <c r="A120" s="31" t="s">
        <v>7</v>
      </c>
      <c r="B120" s="6" t="s">
        <v>16</v>
      </c>
      <c r="C120" s="6"/>
      <c r="D120" s="31" t="s">
        <v>17</v>
      </c>
      <c r="E120" s="31" t="s">
        <v>18</v>
      </c>
      <c r="F120" s="31" t="s">
        <v>19</v>
      </c>
      <c r="G120" s="31" t="s">
        <v>20</v>
      </c>
      <c r="H120" s="31" t="s">
        <v>21</v>
      </c>
      <c r="I120" s="24"/>
      <c r="J120" s="24"/>
      <c r="K120" s="24"/>
      <c r="L120" s="24"/>
      <c r="M120" s="24"/>
      <c r="N120" s="24"/>
      <c r="O120" s="24"/>
      <c r="P120" s="24"/>
    </row>
    <row r="121" spans="1:16" ht="10.5" customHeight="1" x14ac:dyDescent="0.2">
      <c r="A121" s="5" t="s">
        <v>22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33" customHeight="1" x14ac:dyDescent="0.2">
      <c r="A122" s="23" t="s">
        <v>256</v>
      </c>
      <c r="B122" s="4" t="s">
        <v>257</v>
      </c>
      <c r="C122" s="4"/>
      <c r="D122" s="23" t="s">
        <v>258</v>
      </c>
      <c r="E122" s="23">
        <v>13.18</v>
      </c>
      <c r="F122" s="23">
        <v>12.61</v>
      </c>
      <c r="G122" s="23">
        <v>20.5</v>
      </c>
      <c r="H122" s="23">
        <v>225.69</v>
      </c>
      <c r="I122" s="24"/>
      <c r="J122" s="24"/>
      <c r="K122" s="24"/>
      <c r="L122" s="24"/>
      <c r="M122" s="24"/>
      <c r="N122" s="24"/>
      <c r="O122" s="24"/>
      <c r="P122" s="24"/>
    </row>
    <row r="123" spans="1:16" ht="10.5" customHeight="1" x14ac:dyDescent="0.2">
      <c r="A123" s="23" t="s">
        <v>28</v>
      </c>
      <c r="B123" s="4" t="s">
        <v>29</v>
      </c>
      <c r="C123" s="4"/>
      <c r="D123" s="23" t="s">
        <v>259</v>
      </c>
      <c r="E123" s="23" t="s">
        <v>260</v>
      </c>
      <c r="F123" s="23"/>
      <c r="G123" s="23" t="s">
        <v>261</v>
      </c>
      <c r="H123" s="23" t="s">
        <v>227</v>
      </c>
      <c r="I123" s="24"/>
      <c r="J123" s="24"/>
      <c r="K123" s="24"/>
      <c r="L123" s="24"/>
      <c r="M123" s="24"/>
      <c r="N123" s="24"/>
      <c r="O123" s="24"/>
      <c r="P123" s="24"/>
    </row>
    <row r="124" spans="1:16" ht="10.5" customHeight="1" x14ac:dyDescent="0.2">
      <c r="A124" s="23" t="s">
        <v>116</v>
      </c>
      <c r="B124" s="4" t="s">
        <v>117</v>
      </c>
      <c r="C124" s="4"/>
      <c r="D124" s="23" t="s">
        <v>179</v>
      </c>
      <c r="E124" s="23" t="s">
        <v>101</v>
      </c>
      <c r="F124" s="23" t="s">
        <v>262</v>
      </c>
      <c r="G124" s="23" t="s">
        <v>263</v>
      </c>
      <c r="H124" s="23" t="s">
        <v>264</v>
      </c>
      <c r="I124" s="24"/>
      <c r="J124" s="24"/>
      <c r="K124" s="24"/>
      <c r="L124" s="24"/>
      <c r="M124" s="24"/>
      <c r="N124" s="24"/>
      <c r="O124" s="24"/>
      <c r="P124" s="24"/>
    </row>
    <row r="125" spans="1:16" ht="10.5" customHeight="1" x14ac:dyDescent="0.2">
      <c r="A125" s="23" t="s">
        <v>53</v>
      </c>
      <c r="B125" s="4" t="s">
        <v>54</v>
      </c>
      <c r="C125" s="4"/>
      <c r="D125" s="23" t="s">
        <v>25</v>
      </c>
      <c r="E125" s="23"/>
      <c r="F125" s="23"/>
      <c r="G125" s="23" t="s">
        <v>55</v>
      </c>
      <c r="H125" s="23" t="s">
        <v>56</v>
      </c>
      <c r="I125" s="24"/>
      <c r="J125" s="24"/>
      <c r="K125" s="24"/>
      <c r="L125" s="24"/>
      <c r="M125" s="24"/>
      <c r="N125" s="24"/>
      <c r="O125" s="24"/>
      <c r="P125" s="24"/>
    </row>
    <row r="126" spans="1:16" ht="10.5" customHeight="1" x14ac:dyDescent="0.2">
      <c r="A126" s="23" t="s">
        <v>39</v>
      </c>
      <c r="B126" s="4" t="s">
        <v>40</v>
      </c>
      <c r="C126" s="4"/>
      <c r="D126" s="23" t="s">
        <v>265</v>
      </c>
      <c r="E126" s="23" t="s">
        <v>266</v>
      </c>
      <c r="F126" s="23" t="s">
        <v>267</v>
      </c>
      <c r="G126" s="23" t="s">
        <v>268</v>
      </c>
      <c r="H126" s="23" t="s">
        <v>269</v>
      </c>
      <c r="I126" s="24"/>
      <c r="J126" s="24"/>
      <c r="K126" s="24"/>
      <c r="L126" s="24"/>
      <c r="M126" s="24"/>
      <c r="N126" s="24"/>
      <c r="O126" s="24"/>
      <c r="P126" s="24"/>
    </row>
    <row r="127" spans="1:16" ht="10.5" customHeight="1" x14ac:dyDescent="0.2">
      <c r="A127" s="23" t="s">
        <v>116</v>
      </c>
      <c r="B127" s="4" t="s">
        <v>117</v>
      </c>
      <c r="C127" s="4"/>
      <c r="D127" s="23" t="s">
        <v>118</v>
      </c>
      <c r="E127" s="23" t="s">
        <v>119</v>
      </c>
      <c r="F127" s="23" t="s">
        <v>120</v>
      </c>
      <c r="G127" s="23" t="s">
        <v>121</v>
      </c>
      <c r="H127" s="23" t="s">
        <v>122</v>
      </c>
      <c r="I127" s="24"/>
      <c r="J127" s="24"/>
      <c r="K127" s="24"/>
      <c r="L127" s="24"/>
      <c r="M127" s="24"/>
      <c r="N127" s="24"/>
      <c r="O127" s="24"/>
      <c r="P127" s="24"/>
    </row>
    <row r="128" spans="1:16" ht="10.5" customHeight="1" x14ac:dyDescent="0.2">
      <c r="A128" s="23" t="s">
        <v>53</v>
      </c>
      <c r="B128" s="4" t="s">
        <v>123</v>
      </c>
      <c r="C128" s="4"/>
      <c r="D128" s="23" t="s">
        <v>25</v>
      </c>
      <c r="E128" s="23"/>
      <c r="F128" s="23"/>
      <c r="G128" s="23"/>
      <c r="H128" s="23"/>
      <c r="I128" s="24"/>
      <c r="J128" s="24"/>
      <c r="K128" s="24"/>
      <c r="L128" s="24"/>
      <c r="M128" s="24"/>
      <c r="N128" s="24"/>
      <c r="O128" s="24"/>
      <c r="P128" s="24"/>
    </row>
    <row r="129" spans="1:16" ht="10.5" customHeight="1" x14ac:dyDescent="0.2">
      <c r="A129" s="3" t="s">
        <v>57</v>
      </c>
      <c r="B129" s="3"/>
      <c r="C129" s="3"/>
      <c r="D129" s="25" t="s">
        <v>270</v>
      </c>
      <c r="E129" s="23">
        <f>E128+E127+E126+E125+E124+E123+E122</f>
        <v>22.18</v>
      </c>
      <c r="F129" s="23">
        <f>F128+F127+F126+F125+F124+F123+F122</f>
        <v>21.11</v>
      </c>
      <c r="G129" s="23">
        <f>G128+G127+G126+G125+G124+G123+G122</f>
        <v>121.2</v>
      </c>
      <c r="H129" s="23">
        <f>H128+H127+H126+H125+H124+H123+H122</f>
        <v>743.49</v>
      </c>
      <c r="I129" s="24"/>
      <c r="J129" s="24"/>
      <c r="K129" s="24"/>
      <c r="L129" s="24"/>
      <c r="M129" s="24"/>
      <c r="N129" s="24"/>
      <c r="O129" s="24"/>
      <c r="P129" s="24"/>
    </row>
    <row r="130" spans="1:16" ht="10.5" customHeight="1" x14ac:dyDescent="0.2">
      <c r="A130" s="5" t="s">
        <v>59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21.75" customHeight="1" x14ac:dyDescent="0.2">
      <c r="A131" s="23" t="s">
        <v>271</v>
      </c>
      <c r="B131" s="4" t="s">
        <v>126</v>
      </c>
      <c r="C131" s="4"/>
      <c r="D131" s="23" t="s">
        <v>56</v>
      </c>
      <c r="E131" s="23" t="s">
        <v>272</v>
      </c>
      <c r="F131" s="23" t="s">
        <v>273</v>
      </c>
      <c r="G131" s="23" t="s">
        <v>274</v>
      </c>
      <c r="H131" s="23">
        <v>74.599999999999994</v>
      </c>
      <c r="I131" s="24"/>
      <c r="J131" s="24"/>
      <c r="K131" s="24"/>
      <c r="L131" s="24"/>
      <c r="M131" s="24"/>
      <c r="N131" s="24"/>
      <c r="O131" s="24"/>
      <c r="P131" s="24"/>
    </row>
    <row r="132" spans="1:16" ht="10.5" customHeight="1" x14ac:dyDescent="0.2">
      <c r="A132" s="23" t="s">
        <v>275</v>
      </c>
      <c r="B132" s="4" t="s">
        <v>276</v>
      </c>
      <c r="C132" s="4"/>
      <c r="D132" s="23" t="s">
        <v>25</v>
      </c>
      <c r="E132" s="23" t="s">
        <v>277</v>
      </c>
      <c r="F132" s="23">
        <v>2.62</v>
      </c>
      <c r="G132" s="23">
        <v>26.5</v>
      </c>
      <c r="H132" s="23">
        <v>167.54</v>
      </c>
      <c r="I132" s="24"/>
      <c r="J132" s="24"/>
      <c r="K132" s="24"/>
      <c r="L132" s="24"/>
      <c r="M132" s="24"/>
      <c r="N132" s="24"/>
      <c r="O132" s="24"/>
      <c r="P132" s="24"/>
    </row>
    <row r="133" spans="1:16" ht="33" customHeight="1" x14ac:dyDescent="0.2">
      <c r="A133" s="23" t="s">
        <v>256</v>
      </c>
      <c r="B133" s="4" t="s">
        <v>257</v>
      </c>
      <c r="C133" s="4"/>
      <c r="D133" s="23" t="s">
        <v>68</v>
      </c>
      <c r="E133" s="23">
        <v>18.600000000000001</v>
      </c>
      <c r="F133" s="23">
        <v>17.8</v>
      </c>
      <c r="G133" s="23">
        <v>36.94</v>
      </c>
      <c r="H133" s="23">
        <v>318.63</v>
      </c>
      <c r="I133" s="24"/>
      <c r="J133" s="24"/>
      <c r="K133" s="24"/>
      <c r="L133" s="24"/>
      <c r="M133" s="24"/>
      <c r="N133" s="24"/>
      <c r="O133" s="24"/>
      <c r="P133" s="24"/>
    </row>
    <row r="134" spans="1:16" ht="10.5" customHeight="1" x14ac:dyDescent="0.2">
      <c r="A134" s="23" t="s">
        <v>232</v>
      </c>
      <c r="B134" s="4" t="s">
        <v>233</v>
      </c>
      <c r="C134" s="4"/>
      <c r="D134" s="23" t="s">
        <v>278</v>
      </c>
      <c r="E134" s="23" t="s">
        <v>279</v>
      </c>
      <c r="F134" s="23" t="s">
        <v>280</v>
      </c>
      <c r="G134" s="23" t="s">
        <v>281</v>
      </c>
      <c r="H134" s="23" t="s">
        <v>282</v>
      </c>
      <c r="I134" s="24"/>
      <c r="J134" s="24"/>
      <c r="K134" s="24"/>
      <c r="L134" s="24"/>
      <c r="M134" s="24"/>
      <c r="N134" s="24"/>
      <c r="O134" s="24"/>
      <c r="P134" s="24"/>
    </row>
    <row r="135" spans="1:16" ht="10.5" customHeight="1" x14ac:dyDescent="0.2">
      <c r="A135" s="23" t="s">
        <v>78</v>
      </c>
      <c r="B135" s="4" t="s">
        <v>79</v>
      </c>
      <c r="C135" s="4"/>
      <c r="D135" s="23" t="s">
        <v>283</v>
      </c>
      <c r="E135" s="23" t="s">
        <v>158</v>
      </c>
      <c r="F135" s="23" t="s">
        <v>50</v>
      </c>
      <c r="G135" s="23" t="s">
        <v>251</v>
      </c>
      <c r="H135" s="23" t="s">
        <v>252</v>
      </c>
      <c r="I135" s="24"/>
      <c r="J135" s="24"/>
      <c r="K135" s="24"/>
      <c r="L135" s="24"/>
      <c r="M135" s="24"/>
      <c r="N135" s="24"/>
      <c r="O135" s="24"/>
      <c r="P135" s="24"/>
    </row>
    <row r="136" spans="1:16" ht="10.5" customHeight="1" x14ac:dyDescent="0.2">
      <c r="A136" s="23" t="s">
        <v>116</v>
      </c>
      <c r="B136" s="4" t="s">
        <v>162</v>
      </c>
      <c r="C136" s="4"/>
      <c r="D136" s="23" t="s">
        <v>118</v>
      </c>
      <c r="E136" s="23" t="s">
        <v>119</v>
      </c>
      <c r="F136" s="23" t="s">
        <v>120</v>
      </c>
      <c r="G136" s="23" t="s">
        <v>121</v>
      </c>
      <c r="H136" s="23" t="s">
        <v>122</v>
      </c>
      <c r="I136" s="24"/>
      <c r="J136" s="24"/>
      <c r="K136" s="24"/>
      <c r="L136" s="24"/>
      <c r="M136" s="24"/>
      <c r="N136" s="24"/>
      <c r="O136" s="24"/>
      <c r="P136" s="24"/>
    </row>
    <row r="137" spans="1:16" ht="10.5" customHeight="1" x14ac:dyDescent="0.2">
      <c r="A137" s="23" t="s">
        <v>53</v>
      </c>
      <c r="B137" s="4" t="s">
        <v>205</v>
      </c>
      <c r="C137" s="4"/>
      <c r="D137" s="23" t="s">
        <v>25</v>
      </c>
      <c r="E137" s="23"/>
      <c r="F137" s="23"/>
      <c r="G137" s="23" t="s">
        <v>55</v>
      </c>
      <c r="H137" s="23" t="s">
        <v>56</v>
      </c>
      <c r="I137" s="24"/>
      <c r="J137" s="24"/>
      <c r="K137" s="24"/>
      <c r="L137" s="24"/>
      <c r="M137" s="24"/>
      <c r="N137" s="24"/>
      <c r="O137" s="24"/>
      <c r="P137" s="24"/>
    </row>
    <row r="138" spans="1:16" ht="10.5" customHeight="1" x14ac:dyDescent="0.2">
      <c r="A138" s="3" t="s">
        <v>85</v>
      </c>
      <c r="B138" s="3"/>
      <c r="C138" s="3"/>
      <c r="D138" s="25" t="s">
        <v>284</v>
      </c>
      <c r="E138" s="23">
        <f>E137+E136+E135+E134+E133+E132+E131</f>
        <v>27.98</v>
      </c>
      <c r="F138" s="23">
        <f>F137+F136+F135+F134+F133+F132+F131</f>
        <v>29.020000000000003</v>
      </c>
      <c r="G138" s="23">
        <f>G137+G136+G135+G134+G133+G132+G131</f>
        <v>153.51</v>
      </c>
      <c r="H138" s="23">
        <f>H137+H136+H135+H134+H133+H132+H131</f>
        <v>977.46999999999991</v>
      </c>
      <c r="I138" s="24"/>
      <c r="J138" s="24"/>
      <c r="K138" s="24"/>
      <c r="L138" s="24"/>
      <c r="M138" s="24"/>
      <c r="N138" s="24"/>
      <c r="O138" s="24"/>
      <c r="P138" s="24"/>
    </row>
    <row r="139" spans="1:16" s="14" customFormat="1" ht="10.5" customHeight="1" x14ac:dyDescent="0.2">
      <c r="A139" s="3" t="s">
        <v>87</v>
      </c>
      <c r="B139" s="3"/>
      <c r="C139" s="3"/>
      <c r="D139" s="25"/>
      <c r="E139" s="23">
        <f>E138+E129</f>
        <v>50.16</v>
      </c>
      <c r="F139" s="23">
        <f>F138+F129</f>
        <v>50.13</v>
      </c>
      <c r="G139" s="23">
        <f>G138+G129</f>
        <v>274.70999999999998</v>
      </c>
      <c r="H139" s="23">
        <f>H138+H129</f>
        <v>1720.96</v>
      </c>
      <c r="I139" s="24"/>
      <c r="J139" s="24"/>
      <c r="K139" s="24"/>
      <c r="L139" s="24"/>
      <c r="M139" s="24"/>
      <c r="N139" s="24"/>
      <c r="O139" s="24"/>
      <c r="P139" s="24"/>
    </row>
    <row r="140" spans="1:16" ht="10.5" customHeight="1" x14ac:dyDescent="0.2">
      <c r="A140" s="26" t="s">
        <v>0</v>
      </c>
      <c r="B140" s="24"/>
      <c r="C140" s="24"/>
      <c r="D140" s="24"/>
      <c r="E140" s="24"/>
      <c r="F140" s="13" t="s">
        <v>1</v>
      </c>
      <c r="G140" s="13"/>
      <c r="H140" s="13"/>
      <c r="I140" s="13"/>
      <c r="J140" s="13"/>
      <c r="K140" s="13"/>
      <c r="L140" s="27"/>
      <c r="M140" s="27"/>
      <c r="N140" s="27"/>
      <c r="O140" s="27"/>
      <c r="P140" s="27"/>
    </row>
    <row r="141" spans="1:16" ht="10.5" customHeight="1" x14ac:dyDescent="0.2">
      <c r="A141" s="2" t="s">
        <v>285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0.5" customHeight="1" x14ac:dyDescent="0.2">
      <c r="A142" s="28" t="s">
        <v>3</v>
      </c>
      <c r="B142" s="24"/>
      <c r="C142" s="24"/>
      <c r="D142" s="24"/>
      <c r="E142" s="29" t="s">
        <v>4</v>
      </c>
      <c r="F142" s="11" t="s">
        <v>286</v>
      </c>
      <c r="G142" s="11"/>
      <c r="H142" s="11"/>
      <c r="I142" s="10"/>
      <c r="J142" s="10"/>
      <c r="K142" s="9"/>
      <c r="L142" s="9"/>
      <c r="M142" s="9"/>
      <c r="N142" s="9"/>
      <c r="O142" s="9"/>
      <c r="P142" s="9"/>
    </row>
    <row r="143" spans="1:16" ht="10.5" customHeight="1" x14ac:dyDescent="0.2">
      <c r="A143" s="24"/>
      <c r="B143" s="24"/>
      <c r="C143" s="24"/>
      <c r="D143" s="10" t="s">
        <v>6</v>
      </c>
      <c r="E143" s="10"/>
      <c r="F143" s="24" t="s">
        <v>7</v>
      </c>
      <c r="G143" s="24"/>
      <c r="H143" s="24"/>
      <c r="I143" s="10"/>
      <c r="J143" s="10"/>
      <c r="K143" s="8"/>
      <c r="L143" s="8"/>
      <c r="M143" s="8"/>
      <c r="N143" s="8"/>
      <c r="O143" s="8"/>
      <c r="P143" s="8"/>
    </row>
    <row r="144" spans="1:16" ht="43.5" customHeight="1" x14ac:dyDescent="0.2">
      <c r="A144" s="30" t="s">
        <v>8</v>
      </c>
      <c r="B144" s="7" t="s">
        <v>9</v>
      </c>
      <c r="C144" s="7"/>
      <c r="D144" s="30" t="s">
        <v>10</v>
      </c>
      <c r="E144" s="7" t="s">
        <v>11</v>
      </c>
      <c r="F144" s="7"/>
      <c r="G144" s="7"/>
      <c r="H144" s="30" t="s">
        <v>12</v>
      </c>
      <c r="I144" s="24"/>
      <c r="J144" s="24"/>
      <c r="K144" s="24"/>
      <c r="L144" s="24"/>
      <c r="M144" s="24"/>
      <c r="N144" s="24"/>
      <c r="O144" s="24"/>
      <c r="P144" s="24"/>
    </row>
    <row r="145" spans="1:16" ht="10.5" customHeight="1" x14ac:dyDescent="0.2">
      <c r="A145" s="24"/>
      <c r="B145" s="24"/>
      <c r="C145" s="24"/>
      <c r="D145" s="24"/>
      <c r="E145" s="30" t="s">
        <v>13</v>
      </c>
      <c r="F145" s="30" t="s">
        <v>14</v>
      </c>
      <c r="G145" s="30" t="s">
        <v>15</v>
      </c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 ht="10.5" customHeight="1" x14ac:dyDescent="0.2">
      <c r="A146" s="31" t="s">
        <v>7</v>
      </c>
      <c r="B146" s="6" t="s">
        <v>16</v>
      </c>
      <c r="C146" s="6"/>
      <c r="D146" s="31" t="s">
        <v>17</v>
      </c>
      <c r="E146" s="31" t="s">
        <v>18</v>
      </c>
      <c r="F146" s="31" t="s">
        <v>19</v>
      </c>
      <c r="G146" s="31" t="s">
        <v>20</v>
      </c>
      <c r="H146" s="31" t="s">
        <v>21</v>
      </c>
      <c r="I146" s="24"/>
      <c r="J146" s="24"/>
      <c r="K146" s="24"/>
      <c r="L146" s="24"/>
      <c r="M146" s="24"/>
      <c r="N146" s="24"/>
      <c r="O146" s="24"/>
      <c r="P146" s="24"/>
    </row>
    <row r="147" spans="1:16" ht="10.5" customHeight="1" x14ac:dyDescent="0.2">
      <c r="A147" s="5" t="s">
        <v>22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0.5" customHeight="1" x14ac:dyDescent="0.2">
      <c r="A148" s="23" t="s">
        <v>287</v>
      </c>
      <c r="B148" s="4" t="s">
        <v>288</v>
      </c>
      <c r="C148" s="4"/>
      <c r="D148" s="23" t="s">
        <v>100</v>
      </c>
      <c r="E148" s="23" t="s">
        <v>289</v>
      </c>
      <c r="F148" s="23"/>
      <c r="G148" s="23" t="s">
        <v>290</v>
      </c>
      <c r="H148" s="23" t="s">
        <v>291</v>
      </c>
      <c r="I148" s="24"/>
      <c r="J148" s="24"/>
      <c r="K148" s="24"/>
      <c r="L148" s="24"/>
      <c r="M148" s="24"/>
      <c r="N148" s="24"/>
      <c r="O148" s="24"/>
      <c r="P148" s="24"/>
    </row>
    <row r="149" spans="1:16" ht="21.75" customHeight="1" x14ac:dyDescent="0.2">
      <c r="A149" s="23" t="s">
        <v>292</v>
      </c>
      <c r="B149" s="4" t="s">
        <v>293</v>
      </c>
      <c r="C149" s="4"/>
      <c r="D149" s="23" t="s">
        <v>294</v>
      </c>
      <c r="E149" s="23">
        <v>9.69</v>
      </c>
      <c r="F149" s="23">
        <v>12.32</v>
      </c>
      <c r="G149" s="23">
        <v>25.91</v>
      </c>
      <c r="H149" s="23">
        <v>237.87</v>
      </c>
      <c r="I149" s="24"/>
      <c r="J149" s="24"/>
      <c r="K149" s="24"/>
      <c r="L149" s="24"/>
      <c r="M149" s="24"/>
      <c r="N149" s="24"/>
      <c r="O149" s="24"/>
      <c r="P149" s="24"/>
    </row>
    <row r="150" spans="1:16" ht="10.5" customHeight="1" x14ac:dyDescent="0.2">
      <c r="A150" s="23" t="s">
        <v>98</v>
      </c>
      <c r="B150" s="4" t="s">
        <v>99</v>
      </c>
      <c r="C150" s="4"/>
      <c r="D150" s="23" t="s">
        <v>100</v>
      </c>
      <c r="E150" s="23" t="s">
        <v>101</v>
      </c>
      <c r="F150" s="23" t="s">
        <v>102</v>
      </c>
      <c r="G150" s="23" t="s">
        <v>103</v>
      </c>
      <c r="H150" s="23" t="s">
        <v>104</v>
      </c>
      <c r="I150" s="24"/>
      <c r="J150" s="24"/>
      <c r="K150" s="24"/>
      <c r="L150" s="24"/>
      <c r="M150" s="24"/>
      <c r="N150" s="24"/>
      <c r="O150" s="24"/>
      <c r="P150" s="24"/>
    </row>
    <row r="151" spans="1:16" ht="10.5" customHeight="1" x14ac:dyDescent="0.2">
      <c r="A151" s="23" t="s">
        <v>295</v>
      </c>
      <c r="B151" s="4" t="s">
        <v>296</v>
      </c>
      <c r="C151" s="4"/>
      <c r="D151" s="23" t="s">
        <v>297</v>
      </c>
      <c r="E151" s="23" t="s">
        <v>112</v>
      </c>
      <c r="F151" s="23" t="s">
        <v>202</v>
      </c>
      <c r="G151" s="23" t="s">
        <v>298</v>
      </c>
      <c r="H151" s="23" t="s">
        <v>299</v>
      </c>
      <c r="I151" s="24"/>
      <c r="J151" s="24"/>
      <c r="K151" s="24"/>
      <c r="L151" s="24"/>
      <c r="M151" s="24"/>
      <c r="N151" s="24"/>
      <c r="O151" s="24"/>
      <c r="P151" s="24"/>
    </row>
    <row r="152" spans="1:16" ht="10.5" customHeight="1" x14ac:dyDescent="0.2">
      <c r="A152" s="23" t="s">
        <v>39</v>
      </c>
      <c r="B152" s="4" t="s">
        <v>40</v>
      </c>
      <c r="C152" s="4"/>
      <c r="D152" s="23" t="s">
        <v>300</v>
      </c>
      <c r="E152" s="23" t="s">
        <v>266</v>
      </c>
      <c r="F152" s="23" t="s">
        <v>267</v>
      </c>
      <c r="G152" s="23" t="s">
        <v>268</v>
      </c>
      <c r="H152" s="23" t="s">
        <v>269</v>
      </c>
      <c r="I152" s="24"/>
      <c r="J152" s="24"/>
      <c r="K152" s="24"/>
      <c r="L152" s="24"/>
      <c r="M152" s="24"/>
      <c r="N152" s="24"/>
      <c r="O152" s="24"/>
      <c r="P152" s="24"/>
    </row>
    <row r="153" spans="1:16" ht="10.5" customHeight="1" x14ac:dyDescent="0.2">
      <c r="A153" s="23" t="s">
        <v>46</v>
      </c>
      <c r="B153" s="4" t="s">
        <v>47</v>
      </c>
      <c r="C153" s="4"/>
      <c r="D153" s="23" t="s">
        <v>48</v>
      </c>
      <c r="E153" s="23" t="s">
        <v>49</v>
      </c>
      <c r="F153" s="23" t="s">
        <v>50</v>
      </c>
      <c r="G153" s="23" t="s">
        <v>51</v>
      </c>
      <c r="H153" s="23" t="s">
        <v>52</v>
      </c>
      <c r="I153" s="24"/>
      <c r="J153" s="24"/>
      <c r="K153" s="24"/>
      <c r="L153" s="24"/>
      <c r="M153" s="24"/>
      <c r="N153" s="24"/>
      <c r="O153" s="24"/>
      <c r="P153" s="24"/>
    </row>
    <row r="154" spans="1:16" ht="10.5" customHeight="1" x14ac:dyDescent="0.2">
      <c r="A154" s="23" t="s">
        <v>53</v>
      </c>
      <c r="B154" s="4" t="s">
        <v>54</v>
      </c>
      <c r="C154" s="4"/>
      <c r="D154" s="23" t="s">
        <v>25</v>
      </c>
      <c r="E154" s="23"/>
      <c r="F154" s="23"/>
      <c r="G154" s="23" t="s">
        <v>55</v>
      </c>
      <c r="H154" s="23" t="s">
        <v>56</v>
      </c>
      <c r="I154" s="24"/>
      <c r="J154" s="24"/>
      <c r="K154" s="24"/>
      <c r="L154" s="24"/>
      <c r="M154" s="24"/>
      <c r="N154" s="24"/>
      <c r="O154" s="24"/>
      <c r="P154" s="24"/>
    </row>
    <row r="155" spans="1:16" ht="10.5" customHeight="1" x14ac:dyDescent="0.2">
      <c r="A155" s="3" t="s">
        <v>57</v>
      </c>
      <c r="B155" s="3"/>
      <c r="C155" s="3"/>
      <c r="D155" s="25" t="s">
        <v>301</v>
      </c>
      <c r="E155" s="23">
        <f>E154+E153+E152+E151+E150+E149+E148</f>
        <v>17.989999999999998</v>
      </c>
      <c r="F155" s="23">
        <f>F154+F153+F152+F151+F150+F149+F148</f>
        <v>16.329999999999998</v>
      </c>
      <c r="G155" s="23">
        <f>G154+G153+G152+G151+G150+G149+G148</f>
        <v>107.55</v>
      </c>
      <c r="H155" s="23">
        <f>H154+H153+H152+H151+H150+H149+H148</f>
        <v>633.96999999999991</v>
      </c>
      <c r="I155" s="24"/>
      <c r="J155" s="24"/>
      <c r="K155" s="24"/>
      <c r="L155" s="24"/>
      <c r="M155" s="24"/>
      <c r="N155" s="24"/>
      <c r="O155" s="24"/>
      <c r="P155" s="24"/>
    </row>
    <row r="156" spans="1:16" ht="10.5" customHeight="1" x14ac:dyDescent="0.2">
      <c r="A156" s="5" t="s">
        <v>59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0.5" customHeight="1" x14ac:dyDescent="0.2">
      <c r="A157" s="23" t="s">
        <v>302</v>
      </c>
      <c r="B157" s="4" t="s">
        <v>303</v>
      </c>
      <c r="C157" s="4"/>
      <c r="D157" s="23" t="s">
        <v>56</v>
      </c>
      <c r="E157" s="23">
        <v>2.69</v>
      </c>
      <c r="F157" s="23">
        <v>4.74</v>
      </c>
      <c r="G157" s="23">
        <v>4.76</v>
      </c>
      <c r="H157" s="23">
        <v>72.459999999999994</v>
      </c>
      <c r="I157" s="24"/>
      <c r="J157" s="24"/>
      <c r="K157" s="24"/>
      <c r="L157" s="24"/>
      <c r="M157" s="24"/>
      <c r="N157" s="24"/>
      <c r="O157" s="24"/>
      <c r="P157" s="24"/>
    </row>
    <row r="158" spans="1:16" ht="10.5" customHeight="1" x14ac:dyDescent="0.2">
      <c r="A158" s="23" t="s">
        <v>304</v>
      </c>
      <c r="B158" s="4" t="s">
        <v>305</v>
      </c>
      <c r="C158" s="4"/>
      <c r="D158" s="23" t="s">
        <v>25</v>
      </c>
      <c r="E158" s="23">
        <v>3.43</v>
      </c>
      <c r="F158" s="23">
        <v>2.66</v>
      </c>
      <c r="G158" s="23">
        <v>14.9</v>
      </c>
      <c r="H158" s="23">
        <v>97.26</v>
      </c>
      <c r="I158" s="24"/>
      <c r="J158" s="24"/>
      <c r="K158" s="24"/>
      <c r="L158" s="24"/>
      <c r="M158" s="24"/>
      <c r="N158" s="24"/>
      <c r="O158" s="24"/>
      <c r="P158" s="24"/>
    </row>
    <row r="159" spans="1:16" ht="10.5" customHeight="1" x14ac:dyDescent="0.2">
      <c r="A159" s="23" t="s">
        <v>306</v>
      </c>
      <c r="B159" s="4" t="s">
        <v>307</v>
      </c>
      <c r="C159" s="4"/>
      <c r="D159" s="23" t="s">
        <v>133</v>
      </c>
      <c r="E159" s="23" t="s">
        <v>308</v>
      </c>
      <c r="F159" s="23" t="s">
        <v>309</v>
      </c>
      <c r="G159" s="23" t="s">
        <v>310</v>
      </c>
      <c r="H159" s="23" t="s">
        <v>311</v>
      </c>
      <c r="I159" s="24"/>
      <c r="J159" s="24"/>
      <c r="K159" s="24"/>
      <c r="L159" s="24"/>
      <c r="M159" s="24"/>
      <c r="N159" s="24"/>
      <c r="O159" s="24"/>
      <c r="P159" s="24"/>
    </row>
    <row r="160" spans="1:16" ht="21.75" customHeight="1" x14ac:dyDescent="0.2">
      <c r="A160" s="23" t="s">
        <v>292</v>
      </c>
      <c r="B160" s="4" t="s">
        <v>293</v>
      </c>
      <c r="C160" s="4"/>
      <c r="D160" s="23" t="s">
        <v>68</v>
      </c>
      <c r="E160" s="23">
        <v>10.57</v>
      </c>
      <c r="F160" s="23">
        <v>13.42</v>
      </c>
      <c r="G160" s="23">
        <v>28.26</v>
      </c>
      <c r="H160" s="23">
        <v>276.10000000000002</v>
      </c>
      <c r="I160" s="24"/>
      <c r="J160" s="24"/>
      <c r="K160" s="24"/>
      <c r="L160" s="24"/>
      <c r="M160" s="24"/>
      <c r="N160" s="24"/>
      <c r="O160" s="24"/>
      <c r="P160" s="24"/>
    </row>
    <row r="161" spans="1:16" ht="21.75" customHeight="1" x14ac:dyDescent="0.2">
      <c r="A161" s="23" t="s">
        <v>312</v>
      </c>
      <c r="B161" s="4" t="s">
        <v>313</v>
      </c>
      <c r="C161" s="4"/>
      <c r="D161" s="23" t="s">
        <v>297</v>
      </c>
      <c r="E161" s="23"/>
      <c r="F161" s="23"/>
      <c r="G161" s="23" t="s">
        <v>314</v>
      </c>
      <c r="H161" s="23" t="s">
        <v>315</v>
      </c>
      <c r="I161" s="24"/>
      <c r="J161" s="24"/>
      <c r="K161" s="24"/>
      <c r="L161" s="24"/>
      <c r="M161" s="24"/>
      <c r="N161" s="24"/>
      <c r="O161" s="24"/>
      <c r="P161" s="24"/>
    </row>
    <row r="162" spans="1:16" ht="10.5" customHeight="1" x14ac:dyDescent="0.2">
      <c r="A162" s="23" t="s">
        <v>39</v>
      </c>
      <c r="B162" s="4" t="s">
        <v>40</v>
      </c>
      <c r="C162" s="4"/>
      <c r="D162" s="23" t="s">
        <v>316</v>
      </c>
      <c r="E162" s="23" t="s">
        <v>317</v>
      </c>
      <c r="F162" s="23" t="s">
        <v>318</v>
      </c>
      <c r="G162" s="23" t="s">
        <v>319</v>
      </c>
      <c r="H162" s="23" t="s">
        <v>320</v>
      </c>
      <c r="I162" s="24"/>
      <c r="J162" s="24"/>
      <c r="K162" s="24"/>
      <c r="L162" s="24"/>
      <c r="M162" s="24"/>
      <c r="N162" s="24"/>
      <c r="O162" s="24"/>
      <c r="P162" s="24"/>
    </row>
    <row r="163" spans="1:16" ht="10.5" customHeight="1" x14ac:dyDescent="0.2">
      <c r="A163" s="23" t="s">
        <v>78</v>
      </c>
      <c r="B163" s="4" t="s">
        <v>79</v>
      </c>
      <c r="C163" s="4"/>
      <c r="D163" s="23" t="s">
        <v>321</v>
      </c>
      <c r="E163" s="23" t="s">
        <v>212</v>
      </c>
      <c r="F163" s="23" t="s">
        <v>49</v>
      </c>
      <c r="G163" s="23" t="s">
        <v>322</v>
      </c>
      <c r="H163" s="23" t="s">
        <v>323</v>
      </c>
      <c r="I163" s="24"/>
      <c r="J163" s="24"/>
      <c r="K163" s="24"/>
      <c r="L163" s="24"/>
      <c r="M163" s="24"/>
      <c r="N163" s="24"/>
      <c r="O163" s="24"/>
      <c r="P163" s="24"/>
    </row>
    <row r="164" spans="1:16" ht="10.5" customHeight="1" x14ac:dyDescent="0.2">
      <c r="A164" s="23" t="s">
        <v>46</v>
      </c>
      <c r="B164" s="4" t="s">
        <v>47</v>
      </c>
      <c r="C164" s="4"/>
      <c r="D164" s="23" t="s">
        <v>48</v>
      </c>
      <c r="E164" s="23" t="s">
        <v>49</v>
      </c>
      <c r="F164" s="23" t="s">
        <v>50</v>
      </c>
      <c r="G164" s="23" t="s">
        <v>51</v>
      </c>
      <c r="H164" s="23" t="s">
        <v>52</v>
      </c>
      <c r="I164" s="24"/>
      <c r="J164" s="24"/>
      <c r="K164" s="24"/>
      <c r="L164" s="24"/>
      <c r="M164" s="24"/>
      <c r="N164" s="24"/>
      <c r="O164" s="24"/>
      <c r="P164" s="24"/>
    </row>
    <row r="165" spans="1:16" ht="10.5" customHeight="1" x14ac:dyDescent="0.2">
      <c r="A165" s="23" t="s">
        <v>53</v>
      </c>
      <c r="B165" s="4" t="s">
        <v>205</v>
      </c>
      <c r="C165" s="4"/>
      <c r="D165" s="23" t="s">
        <v>25</v>
      </c>
      <c r="E165" s="23"/>
      <c r="F165" s="23"/>
      <c r="G165" s="23" t="s">
        <v>55</v>
      </c>
      <c r="H165" s="23" t="s">
        <v>56</v>
      </c>
      <c r="I165" s="24"/>
      <c r="J165" s="24"/>
      <c r="K165" s="24"/>
      <c r="L165" s="24"/>
      <c r="M165" s="24"/>
      <c r="N165" s="24"/>
      <c r="O165" s="24"/>
      <c r="P165" s="24"/>
    </row>
    <row r="166" spans="1:16" ht="10.5" customHeight="1" x14ac:dyDescent="0.2">
      <c r="A166" s="3" t="s">
        <v>85</v>
      </c>
      <c r="B166" s="3"/>
      <c r="C166" s="3"/>
      <c r="D166" s="25" t="s">
        <v>324</v>
      </c>
      <c r="E166" s="23">
        <f>E165+E164+E163+E162+E161+E160+E159+E158+E157</f>
        <v>23.93</v>
      </c>
      <c r="F166" s="23">
        <f>F165+F164+F163+F162+F161+F160+F159+F158+F157</f>
        <v>23.86</v>
      </c>
      <c r="G166" s="23">
        <f>G165+G164+G163+G162+G161+G160+G159+G158+G157</f>
        <v>126.44</v>
      </c>
      <c r="H166" s="23">
        <f>H165+H164+H163+H162+H161+H160+H159+H158+H157</f>
        <v>817.32</v>
      </c>
      <c r="I166" s="24"/>
      <c r="J166" s="24"/>
      <c r="K166" s="24"/>
      <c r="L166" s="24"/>
      <c r="M166" s="24"/>
      <c r="N166" s="24"/>
      <c r="O166" s="24"/>
      <c r="P166" s="24"/>
    </row>
    <row r="167" spans="1:16" s="14" customFormat="1" ht="10.5" customHeight="1" x14ac:dyDescent="0.2">
      <c r="A167" s="3" t="s">
        <v>87</v>
      </c>
      <c r="B167" s="3"/>
      <c r="C167" s="3"/>
      <c r="D167" s="25"/>
      <c r="E167" s="23">
        <f>E166+E155</f>
        <v>41.92</v>
      </c>
      <c r="F167" s="23">
        <f>F166+F155</f>
        <v>40.19</v>
      </c>
      <c r="G167" s="23">
        <f>G166+G155</f>
        <v>233.99</v>
      </c>
      <c r="H167" s="23">
        <f>H166+H155</f>
        <v>1451.29</v>
      </c>
      <c r="I167" s="24"/>
      <c r="J167" s="24"/>
      <c r="K167" s="24"/>
      <c r="L167" s="24"/>
      <c r="M167" s="24"/>
      <c r="N167" s="24"/>
      <c r="O167" s="24"/>
      <c r="P167" s="24"/>
    </row>
    <row r="168" spans="1:16" ht="10.5" customHeight="1" x14ac:dyDescent="0.2">
      <c r="A168" s="26" t="s">
        <v>0</v>
      </c>
      <c r="B168" s="24"/>
      <c r="C168" s="24"/>
      <c r="D168" s="24"/>
      <c r="E168" s="24"/>
      <c r="F168" s="13" t="s">
        <v>1</v>
      </c>
      <c r="G168" s="13"/>
      <c r="H168" s="13"/>
      <c r="I168" s="13"/>
      <c r="J168" s="13"/>
      <c r="K168" s="13"/>
      <c r="L168" s="27"/>
      <c r="M168" s="27"/>
      <c r="N168" s="27"/>
      <c r="O168" s="27"/>
      <c r="P168" s="27"/>
    </row>
    <row r="169" spans="1:16" ht="10.5" customHeight="1" x14ac:dyDescent="0.2">
      <c r="A169" s="2" t="s">
        <v>325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0.5" customHeight="1" x14ac:dyDescent="0.2">
      <c r="A170" s="28" t="s">
        <v>3</v>
      </c>
      <c r="B170" s="24"/>
      <c r="C170" s="24"/>
      <c r="D170" s="24"/>
      <c r="E170" s="29" t="s">
        <v>4</v>
      </c>
      <c r="F170" s="11" t="s">
        <v>5</v>
      </c>
      <c r="G170" s="11"/>
      <c r="H170" s="11"/>
      <c r="I170" s="10"/>
      <c r="J170" s="10"/>
      <c r="K170" s="9"/>
      <c r="L170" s="9"/>
      <c r="M170" s="9"/>
      <c r="N170" s="9"/>
      <c r="O170" s="9"/>
      <c r="P170" s="9"/>
    </row>
    <row r="171" spans="1:16" ht="10.5" customHeight="1" x14ac:dyDescent="0.2">
      <c r="A171" s="24"/>
      <c r="B171" s="24"/>
      <c r="C171" s="24"/>
      <c r="D171" s="10" t="s">
        <v>6</v>
      </c>
      <c r="E171" s="10"/>
      <c r="F171" s="24" t="s">
        <v>16</v>
      </c>
      <c r="G171" s="24"/>
      <c r="H171" s="24"/>
      <c r="I171" s="10"/>
      <c r="J171" s="10"/>
      <c r="K171" s="8"/>
      <c r="L171" s="8"/>
      <c r="M171" s="8"/>
      <c r="N171" s="8"/>
      <c r="O171" s="8"/>
      <c r="P171" s="8"/>
    </row>
    <row r="172" spans="1:16" ht="43.5" customHeight="1" x14ac:dyDescent="0.2">
      <c r="A172" s="30" t="s">
        <v>8</v>
      </c>
      <c r="B172" s="7" t="s">
        <v>9</v>
      </c>
      <c r="C172" s="7"/>
      <c r="D172" s="30" t="s">
        <v>10</v>
      </c>
      <c r="E172" s="7" t="s">
        <v>11</v>
      </c>
      <c r="F172" s="7"/>
      <c r="G172" s="7"/>
      <c r="H172" s="30" t="s">
        <v>12</v>
      </c>
      <c r="I172" s="24"/>
      <c r="J172" s="24"/>
      <c r="K172" s="24"/>
      <c r="L172" s="24"/>
      <c r="M172" s="24"/>
      <c r="N172" s="24"/>
      <c r="O172" s="24"/>
      <c r="P172" s="24"/>
    </row>
    <row r="173" spans="1:16" ht="10.5" customHeight="1" x14ac:dyDescent="0.2">
      <c r="A173" s="24"/>
      <c r="B173" s="24"/>
      <c r="C173" s="24"/>
      <c r="D173" s="24"/>
      <c r="E173" s="30" t="s">
        <v>13</v>
      </c>
      <c r="F173" s="30" t="s">
        <v>14</v>
      </c>
      <c r="G173" s="30" t="s">
        <v>15</v>
      </c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 ht="10.5" customHeight="1" x14ac:dyDescent="0.2">
      <c r="A174" s="19" t="s">
        <v>7</v>
      </c>
      <c r="B174" s="6" t="s">
        <v>16</v>
      </c>
      <c r="C174" s="6"/>
      <c r="D174" s="19" t="s">
        <v>17</v>
      </c>
      <c r="E174" s="19" t="s">
        <v>18</v>
      </c>
      <c r="F174" s="19" t="s">
        <v>19</v>
      </c>
      <c r="G174" s="19" t="s">
        <v>20</v>
      </c>
      <c r="H174" s="19" t="s">
        <v>21</v>
      </c>
    </row>
    <row r="175" spans="1:16" ht="10.5" customHeight="1" x14ac:dyDescent="0.2">
      <c r="A175" s="5" t="s">
        <v>22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0.5" customHeight="1" x14ac:dyDescent="0.2">
      <c r="A176" s="20" t="s">
        <v>326</v>
      </c>
      <c r="B176" s="4" t="s">
        <v>327</v>
      </c>
      <c r="C176" s="4"/>
      <c r="D176" s="20" t="s">
        <v>328</v>
      </c>
      <c r="E176" s="20" t="s">
        <v>329</v>
      </c>
      <c r="F176" s="20" t="s">
        <v>330</v>
      </c>
      <c r="G176" s="20" t="s">
        <v>331</v>
      </c>
      <c r="H176" s="20" t="s">
        <v>332</v>
      </c>
    </row>
    <row r="177" spans="1:16" ht="10.5" customHeight="1" x14ac:dyDescent="0.2">
      <c r="A177" s="20" t="s">
        <v>168</v>
      </c>
      <c r="B177" s="4" t="s">
        <v>196</v>
      </c>
      <c r="C177" s="4"/>
      <c r="D177" s="20">
        <v>20</v>
      </c>
      <c r="E177" s="20" t="s">
        <v>333</v>
      </c>
      <c r="F177" s="20">
        <v>0.73</v>
      </c>
      <c r="G177" s="20">
        <v>0.76</v>
      </c>
      <c r="H177" s="20">
        <v>9.84</v>
      </c>
    </row>
    <row r="178" spans="1:16" ht="10.5" customHeight="1" x14ac:dyDescent="0.2">
      <c r="A178" s="20" t="s">
        <v>334</v>
      </c>
      <c r="B178" s="4" t="s">
        <v>174</v>
      </c>
      <c r="C178" s="4"/>
      <c r="D178" s="20" t="s">
        <v>175</v>
      </c>
      <c r="E178" s="20">
        <v>1.75</v>
      </c>
      <c r="F178" s="20">
        <v>3.82</v>
      </c>
      <c r="G178" s="20">
        <v>10.07</v>
      </c>
      <c r="H178" s="20">
        <v>73.7</v>
      </c>
    </row>
    <row r="179" spans="1:16" ht="10.5" customHeight="1" x14ac:dyDescent="0.2">
      <c r="A179" s="20" t="s">
        <v>116</v>
      </c>
      <c r="B179" s="4" t="s">
        <v>117</v>
      </c>
      <c r="C179" s="4"/>
      <c r="D179" s="20" t="s">
        <v>335</v>
      </c>
      <c r="E179" s="20" t="s">
        <v>336</v>
      </c>
      <c r="F179" s="20" t="s">
        <v>154</v>
      </c>
      <c r="G179" s="20" t="s">
        <v>337</v>
      </c>
      <c r="H179" s="20" t="s">
        <v>338</v>
      </c>
    </row>
    <row r="180" spans="1:16" ht="10.5" customHeight="1" x14ac:dyDescent="0.2">
      <c r="A180" s="20" t="s">
        <v>105</v>
      </c>
      <c r="B180" s="4" t="s">
        <v>106</v>
      </c>
      <c r="C180" s="4"/>
      <c r="D180" s="20" t="s">
        <v>25</v>
      </c>
      <c r="E180" s="20">
        <v>2.1</v>
      </c>
      <c r="F180" s="20" t="s">
        <v>108</v>
      </c>
      <c r="G180" s="20">
        <v>18.899999999999999</v>
      </c>
      <c r="H180" s="20">
        <v>94.46</v>
      </c>
    </row>
    <row r="181" spans="1:16" ht="10.5" customHeight="1" x14ac:dyDescent="0.2">
      <c r="A181" s="20" t="s">
        <v>39</v>
      </c>
      <c r="B181" s="4" t="s">
        <v>40</v>
      </c>
      <c r="C181" s="4"/>
      <c r="D181" s="20" t="s">
        <v>339</v>
      </c>
      <c r="E181" s="20" t="s">
        <v>340</v>
      </c>
      <c r="F181" s="20" t="s">
        <v>341</v>
      </c>
      <c r="G181" s="20" t="s">
        <v>342</v>
      </c>
      <c r="H181" s="20" t="s">
        <v>343</v>
      </c>
    </row>
    <row r="182" spans="1:16" ht="10.5" customHeight="1" x14ac:dyDescent="0.2">
      <c r="A182" s="20" t="s">
        <v>116</v>
      </c>
      <c r="B182" s="4" t="s">
        <v>162</v>
      </c>
      <c r="C182" s="4"/>
      <c r="D182" s="20" t="s">
        <v>118</v>
      </c>
      <c r="E182" s="20" t="s">
        <v>119</v>
      </c>
      <c r="F182" s="20" t="s">
        <v>120</v>
      </c>
      <c r="G182" s="20" t="s">
        <v>121</v>
      </c>
      <c r="H182" s="20" t="s">
        <v>122</v>
      </c>
    </row>
    <row r="183" spans="1:16" ht="10.5" customHeight="1" x14ac:dyDescent="0.2">
      <c r="A183" s="20" t="s">
        <v>53</v>
      </c>
      <c r="B183" s="4" t="s">
        <v>123</v>
      </c>
      <c r="C183" s="4"/>
      <c r="D183" s="20" t="s">
        <v>25</v>
      </c>
      <c r="E183" s="20"/>
      <c r="F183" s="20"/>
      <c r="G183" s="20"/>
      <c r="H183" s="20"/>
    </row>
    <row r="184" spans="1:16" ht="10.5" customHeight="1" x14ac:dyDescent="0.2">
      <c r="A184" s="3" t="s">
        <v>57</v>
      </c>
      <c r="B184" s="3"/>
      <c r="C184" s="3"/>
      <c r="D184" s="21" t="s">
        <v>344</v>
      </c>
      <c r="E184" s="20">
        <f>E183+E182+E181+E180+E179+E178+E177+E176</f>
        <v>23.27</v>
      </c>
      <c r="F184" s="20">
        <f>F183+F182+F181+F180+F179+F178+F177+F176</f>
        <v>21.57</v>
      </c>
      <c r="G184" s="20">
        <f>G183+G182+G181+G180+G179+G178+G177+G176</f>
        <v>104.25999999999999</v>
      </c>
      <c r="H184" s="20">
        <f>H183+H182+H181+H180+H179+H178+H177+H176</f>
        <v>691.10000000000014</v>
      </c>
    </row>
    <row r="185" spans="1:16" ht="10.5" customHeight="1" x14ac:dyDescent="0.2">
      <c r="A185" s="5" t="s">
        <v>59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33" customHeight="1" x14ac:dyDescent="0.2">
      <c r="A186" s="20" t="s">
        <v>345</v>
      </c>
      <c r="B186" s="4" t="s">
        <v>346</v>
      </c>
      <c r="C186" s="4"/>
      <c r="D186" s="20" t="s">
        <v>56</v>
      </c>
      <c r="E186" s="20" t="s">
        <v>347</v>
      </c>
      <c r="F186" s="20" t="s">
        <v>348</v>
      </c>
      <c r="G186" s="20" t="s">
        <v>349</v>
      </c>
      <c r="H186" s="20" t="s">
        <v>350</v>
      </c>
    </row>
    <row r="187" spans="1:16" ht="21.75" customHeight="1" x14ac:dyDescent="0.2">
      <c r="A187" s="20" t="s">
        <v>351</v>
      </c>
      <c r="B187" s="4" t="s">
        <v>352</v>
      </c>
      <c r="C187" s="4"/>
      <c r="D187" s="20" t="s">
        <v>25</v>
      </c>
      <c r="E187" s="20">
        <v>2.09</v>
      </c>
      <c r="F187" s="20">
        <v>2.92</v>
      </c>
      <c r="G187" s="20">
        <v>14.9</v>
      </c>
      <c r="H187" s="20">
        <v>94.2</v>
      </c>
    </row>
    <row r="188" spans="1:16" ht="10.5" customHeight="1" x14ac:dyDescent="0.2">
      <c r="A188" s="20" t="s">
        <v>326</v>
      </c>
      <c r="B188" s="4" t="s">
        <v>353</v>
      </c>
      <c r="C188" s="4"/>
      <c r="D188" s="20" t="s">
        <v>328</v>
      </c>
      <c r="E188" s="20" t="s">
        <v>329</v>
      </c>
      <c r="F188" s="20" t="s">
        <v>330</v>
      </c>
      <c r="G188" s="20" t="s">
        <v>331</v>
      </c>
      <c r="H188" s="20">
        <v>143.25</v>
      </c>
    </row>
    <row r="189" spans="1:16" ht="10.5" customHeight="1" x14ac:dyDescent="0.2">
      <c r="A189" s="20" t="s">
        <v>168</v>
      </c>
      <c r="B189" s="4" t="s">
        <v>169</v>
      </c>
      <c r="C189" s="4"/>
      <c r="D189" s="20" t="s">
        <v>354</v>
      </c>
      <c r="E189" s="20" t="s">
        <v>355</v>
      </c>
      <c r="F189" s="20" t="s">
        <v>356</v>
      </c>
      <c r="G189" s="20">
        <v>0.76</v>
      </c>
      <c r="H189" s="20">
        <v>9.84</v>
      </c>
    </row>
    <row r="190" spans="1:16" ht="10.5" customHeight="1" x14ac:dyDescent="0.2">
      <c r="A190" s="20" t="s">
        <v>334</v>
      </c>
      <c r="B190" s="4" t="s">
        <v>174</v>
      </c>
      <c r="C190" s="4"/>
      <c r="D190" s="20" t="s">
        <v>149</v>
      </c>
      <c r="E190" s="20">
        <v>1.97</v>
      </c>
      <c r="F190" s="20">
        <v>6.75</v>
      </c>
      <c r="G190" s="20">
        <v>11.36</v>
      </c>
      <c r="H190" s="20">
        <v>82.9</v>
      </c>
    </row>
    <row r="191" spans="1:16" ht="10.5" customHeight="1" x14ac:dyDescent="0.2">
      <c r="A191" s="20" t="s">
        <v>147</v>
      </c>
      <c r="B191" s="4" t="s">
        <v>357</v>
      </c>
      <c r="C191" s="4"/>
      <c r="D191" s="20" t="s">
        <v>25</v>
      </c>
      <c r="E191" s="20" t="s">
        <v>358</v>
      </c>
      <c r="F191" s="20" t="s">
        <v>36</v>
      </c>
      <c r="G191" s="20" t="s">
        <v>359</v>
      </c>
      <c r="H191" s="20" t="s">
        <v>360</v>
      </c>
    </row>
    <row r="192" spans="1:16" ht="10.5" customHeight="1" x14ac:dyDescent="0.2">
      <c r="A192" s="20" t="s">
        <v>39</v>
      </c>
      <c r="B192" s="4" t="s">
        <v>40</v>
      </c>
      <c r="C192" s="4"/>
      <c r="D192" s="20" t="s">
        <v>361</v>
      </c>
      <c r="E192" s="20" t="s">
        <v>362</v>
      </c>
      <c r="F192" s="20" t="s">
        <v>150</v>
      </c>
      <c r="G192" s="20" t="s">
        <v>363</v>
      </c>
      <c r="H192" s="20" t="s">
        <v>364</v>
      </c>
    </row>
    <row r="193" spans="1:16" ht="10.5" customHeight="1" x14ac:dyDescent="0.2">
      <c r="A193" s="20" t="s">
        <v>78</v>
      </c>
      <c r="B193" s="4" t="s">
        <v>79</v>
      </c>
      <c r="C193" s="4"/>
      <c r="D193" s="20" t="s">
        <v>365</v>
      </c>
      <c r="E193" s="20" t="s">
        <v>309</v>
      </c>
      <c r="F193" s="20" t="s">
        <v>366</v>
      </c>
      <c r="G193" s="20" t="s">
        <v>367</v>
      </c>
      <c r="H193" s="20" t="s">
        <v>368</v>
      </c>
    </row>
    <row r="194" spans="1:16" ht="10.5" customHeight="1" x14ac:dyDescent="0.2">
      <c r="A194" s="20" t="s">
        <v>116</v>
      </c>
      <c r="B194" s="4" t="s">
        <v>117</v>
      </c>
      <c r="C194" s="4"/>
      <c r="D194" s="20" t="s">
        <v>118</v>
      </c>
      <c r="E194" s="20" t="s">
        <v>119</v>
      </c>
      <c r="F194" s="20" t="s">
        <v>120</v>
      </c>
      <c r="G194" s="20" t="s">
        <v>121</v>
      </c>
      <c r="H194" s="20" t="s">
        <v>122</v>
      </c>
    </row>
    <row r="195" spans="1:16" ht="10.5" customHeight="1" x14ac:dyDescent="0.2">
      <c r="A195" s="20" t="s">
        <v>53</v>
      </c>
      <c r="B195" s="4" t="s">
        <v>123</v>
      </c>
      <c r="C195" s="4"/>
      <c r="D195" s="20" t="s">
        <v>25</v>
      </c>
      <c r="E195" s="20"/>
      <c r="F195" s="20"/>
      <c r="G195" s="20"/>
      <c r="H195" s="20"/>
    </row>
    <row r="196" spans="1:16" ht="10.5" customHeight="1" x14ac:dyDescent="0.2">
      <c r="A196" s="3" t="s">
        <v>85</v>
      </c>
      <c r="B196" s="3"/>
      <c r="C196" s="3"/>
      <c r="D196" s="21" t="s">
        <v>369</v>
      </c>
      <c r="E196" s="20">
        <f>E195+E194+E193+E192+E191+E190+E189+E188+E187+E186</f>
        <v>26.61</v>
      </c>
      <c r="F196" s="20">
        <f>F195+F194+F193+F192+F191+F190+F189+F188+F187+F186</f>
        <v>28.600000000000005</v>
      </c>
      <c r="G196" s="20">
        <f>G195+G194+G193+G192+G191+G190+G189+G188+G187+G186</f>
        <v>141.62</v>
      </c>
      <c r="H196" s="20">
        <f>H195+H194+H193+H192+H191+H190+H189+H188+H187+H186</f>
        <v>902.69</v>
      </c>
    </row>
    <row r="197" spans="1:16" s="14" customFormat="1" ht="10.5" customHeight="1" x14ac:dyDescent="0.2">
      <c r="A197" s="3" t="s">
        <v>87</v>
      </c>
      <c r="B197" s="3"/>
      <c r="C197" s="3"/>
      <c r="D197" s="21"/>
      <c r="E197" s="20">
        <f>E196+E184</f>
        <v>49.879999999999995</v>
      </c>
      <c r="F197" s="20">
        <f>F196+F184</f>
        <v>50.17</v>
      </c>
      <c r="G197" s="20">
        <f>G196+G184</f>
        <v>245.88</v>
      </c>
      <c r="H197" s="20">
        <f>H196+H184</f>
        <v>1593.7900000000002</v>
      </c>
    </row>
    <row r="198" spans="1:16" ht="10.5" customHeight="1" x14ac:dyDescent="0.2">
      <c r="A198" s="15" t="s">
        <v>0</v>
      </c>
      <c r="F198" s="13" t="s">
        <v>1</v>
      </c>
      <c r="G198" s="13"/>
      <c r="H198" s="13"/>
      <c r="I198" s="13"/>
      <c r="J198" s="13"/>
      <c r="K198" s="13"/>
      <c r="L198" s="22"/>
      <c r="M198" s="22"/>
      <c r="N198" s="22"/>
      <c r="O198" s="22"/>
      <c r="P198" s="22"/>
    </row>
    <row r="199" spans="1:16" ht="10.5" customHeight="1" x14ac:dyDescent="0.2">
      <c r="A199" s="2" t="s">
        <v>370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0.5" customHeight="1" x14ac:dyDescent="0.2">
      <c r="A200" s="16" t="s">
        <v>3</v>
      </c>
      <c r="E200" s="17" t="s">
        <v>4</v>
      </c>
      <c r="F200" s="11" t="s">
        <v>89</v>
      </c>
      <c r="G200" s="11"/>
      <c r="H200" s="11"/>
      <c r="I200" s="10"/>
      <c r="J200" s="10"/>
      <c r="K200" s="9"/>
      <c r="L200" s="9"/>
      <c r="M200" s="9"/>
      <c r="N200" s="9"/>
      <c r="O200" s="9"/>
      <c r="P200" s="9"/>
    </row>
    <row r="201" spans="1:16" ht="10.5" customHeight="1" x14ac:dyDescent="0.2">
      <c r="D201" s="10" t="s">
        <v>6</v>
      </c>
      <c r="E201" s="10"/>
      <c r="F201" s="14" t="s">
        <v>16</v>
      </c>
      <c r="I201" s="10"/>
      <c r="J201" s="10"/>
      <c r="K201" s="8"/>
      <c r="L201" s="8"/>
      <c r="M201" s="8"/>
      <c r="N201" s="8"/>
      <c r="O201" s="8"/>
      <c r="P201" s="8"/>
    </row>
    <row r="202" spans="1:16" ht="43.5" customHeight="1" x14ac:dyDescent="0.2">
      <c r="A202" s="18" t="s">
        <v>8</v>
      </c>
      <c r="B202" s="7" t="s">
        <v>9</v>
      </c>
      <c r="C202" s="7"/>
      <c r="D202" s="18" t="s">
        <v>10</v>
      </c>
      <c r="E202" s="7" t="s">
        <v>11</v>
      </c>
      <c r="F202" s="7"/>
      <c r="G202" s="7"/>
      <c r="H202" s="18" t="s">
        <v>12</v>
      </c>
    </row>
    <row r="203" spans="1:16" ht="10.5" customHeight="1" x14ac:dyDescent="0.2">
      <c r="E203" s="18" t="s">
        <v>13</v>
      </c>
      <c r="F203" s="18" t="s">
        <v>14</v>
      </c>
      <c r="G203" s="18" t="s">
        <v>15</v>
      </c>
    </row>
    <row r="204" spans="1:16" ht="10.5" customHeight="1" x14ac:dyDescent="0.2">
      <c r="A204" s="19" t="s">
        <v>7</v>
      </c>
      <c r="B204" s="6" t="s">
        <v>16</v>
      </c>
      <c r="C204" s="6"/>
      <c r="D204" s="19" t="s">
        <v>17</v>
      </c>
      <c r="E204" s="19" t="s">
        <v>18</v>
      </c>
      <c r="F204" s="19" t="s">
        <v>19</v>
      </c>
      <c r="G204" s="19" t="s">
        <v>20</v>
      </c>
      <c r="H204" s="19" t="s">
        <v>21</v>
      </c>
    </row>
    <row r="205" spans="1:16" ht="10.5" customHeight="1" x14ac:dyDescent="0.2">
      <c r="A205" s="5" t="s">
        <v>22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0.5" customHeight="1" x14ac:dyDescent="0.2">
      <c r="A206" s="20" t="s">
        <v>371</v>
      </c>
      <c r="B206" s="4" t="s">
        <v>91</v>
      </c>
      <c r="C206" s="4"/>
      <c r="D206" s="20" t="s">
        <v>372</v>
      </c>
      <c r="E206" s="20" t="s">
        <v>373</v>
      </c>
      <c r="F206" s="20" t="s">
        <v>374</v>
      </c>
      <c r="G206" s="20" t="s">
        <v>375</v>
      </c>
      <c r="H206" s="20">
        <v>101.56</v>
      </c>
    </row>
    <row r="207" spans="1:16" ht="21.75" customHeight="1" x14ac:dyDescent="0.2">
      <c r="A207" s="20" t="s">
        <v>376</v>
      </c>
      <c r="B207" s="4" t="s">
        <v>377</v>
      </c>
      <c r="C207" s="4"/>
      <c r="D207" s="20" t="s">
        <v>297</v>
      </c>
      <c r="E207" s="20" t="s">
        <v>378</v>
      </c>
      <c r="F207" s="20" t="s">
        <v>379</v>
      </c>
      <c r="G207" s="20">
        <v>22.28</v>
      </c>
      <c r="H207" s="20">
        <v>172.06</v>
      </c>
    </row>
    <row r="208" spans="1:16" ht="10.5" customHeight="1" x14ac:dyDescent="0.2">
      <c r="A208" s="20" t="s">
        <v>28</v>
      </c>
      <c r="B208" s="4" t="s">
        <v>29</v>
      </c>
      <c r="C208" s="4"/>
      <c r="D208" s="20" t="s">
        <v>139</v>
      </c>
      <c r="E208" s="20" t="s">
        <v>150</v>
      </c>
      <c r="F208" s="20"/>
      <c r="G208" s="20" t="s">
        <v>329</v>
      </c>
      <c r="H208" s="20" t="s">
        <v>52</v>
      </c>
    </row>
    <row r="209" spans="1:16" ht="10.5" customHeight="1" x14ac:dyDescent="0.2">
      <c r="A209" s="20" t="s">
        <v>380</v>
      </c>
      <c r="B209" s="4" t="s">
        <v>381</v>
      </c>
      <c r="C209" s="4"/>
      <c r="D209" s="20" t="s">
        <v>25</v>
      </c>
      <c r="E209" s="20" t="s">
        <v>63</v>
      </c>
      <c r="F209" s="20" t="s">
        <v>382</v>
      </c>
      <c r="G209" s="20" t="s">
        <v>383</v>
      </c>
      <c r="H209" s="20" t="s">
        <v>384</v>
      </c>
    </row>
    <row r="210" spans="1:16" ht="10.5" customHeight="1" x14ac:dyDescent="0.2">
      <c r="A210" s="20" t="s">
        <v>39</v>
      </c>
      <c r="B210" s="4" t="s">
        <v>40</v>
      </c>
      <c r="C210" s="4"/>
      <c r="D210" s="20" t="s">
        <v>385</v>
      </c>
      <c r="E210" s="20" t="s">
        <v>386</v>
      </c>
      <c r="F210" s="20" t="s">
        <v>260</v>
      </c>
      <c r="G210" s="20" t="s">
        <v>387</v>
      </c>
      <c r="H210" s="20" t="s">
        <v>388</v>
      </c>
    </row>
    <row r="211" spans="1:16" ht="10.5" customHeight="1" x14ac:dyDescent="0.2">
      <c r="A211" s="20" t="s">
        <v>46</v>
      </c>
      <c r="B211" s="4" t="s">
        <v>47</v>
      </c>
      <c r="C211" s="4"/>
      <c r="D211" s="20" t="s">
        <v>48</v>
      </c>
      <c r="E211" s="20" t="s">
        <v>49</v>
      </c>
      <c r="F211" s="20" t="s">
        <v>50</v>
      </c>
      <c r="G211" s="20" t="s">
        <v>51</v>
      </c>
      <c r="H211" s="20" t="s">
        <v>52</v>
      </c>
    </row>
    <row r="212" spans="1:16" ht="10.5" customHeight="1" x14ac:dyDescent="0.2">
      <c r="A212" s="20" t="s">
        <v>53</v>
      </c>
      <c r="B212" s="4" t="s">
        <v>205</v>
      </c>
      <c r="C212" s="4"/>
      <c r="D212" s="20" t="s">
        <v>25</v>
      </c>
      <c r="E212" s="20"/>
      <c r="F212" s="20"/>
      <c r="G212" s="20" t="s">
        <v>55</v>
      </c>
      <c r="H212" s="20" t="s">
        <v>56</v>
      </c>
    </row>
    <row r="213" spans="1:16" ht="10.5" customHeight="1" x14ac:dyDescent="0.2">
      <c r="A213" s="3" t="s">
        <v>57</v>
      </c>
      <c r="B213" s="3"/>
      <c r="C213" s="3"/>
      <c r="D213" s="21" t="s">
        <v>389</v>
      </c>
      <c r="E213" s="20">
        <f>E212+E211+E210+E209+E208+E207+E206</f>
        <v>16.510000000000002</v>
      </c>
      <c r="F213" s="20">
        <f>F212+F211+F210+F209+F208+F207+F206</f>
        <v>16.55</v>
      </c>
      <c r="G213" s="20">
        <f>G212+G211+G210+G209+G208+G207+G206</f>
        <v>104.74000000000001</v>
      </c>
      <c r="H213" s="20">
        <f>H212+H211+H210+H209+H208+H207+H206</f>
        <v>613.12</v>
      </c>
    </row>
    <row r="214" spans="1:16" ht="10.5" customHeight="1" x14ac:dyDescent="0.2">
      <c r="A214" s="5" t="s">
        <v>59</v>
      </c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21.75" customHeight="1" x14ac:dyDescent="0.2">
      <c r="A215" s="20" t="s">
        <v>125</v>
      </c>
      <c r="B215" s="4" t="s">
        <v>126</v>
      </c>
      <c r="C215" s="4"/>
      <c r="D215" s="20" t="s">
        <v>56</v>
      </c>
      <c r="E215" s="20" t="s">
        <v>127</v>
      </c>
      <c r="F215" s="20" t="s">
        <v>20</v>
      </c>
      <c r="G215" s="20" t="s">
        <v>390</v>
      </c>
      <c r="H215" s="20" t="s">
        <v>391</v>
      </c>
    </row>
    <row r="216" spans="1:16" ht="10.5" customHeight="1" x14ac:dyDescent="0.2">
      <c r="A216" s="20" t="s">
        <v>392</v>
      </c>
      <c r="B216" s="4" t="s">
        <v>393</v>
      </c>
      <c r="C216" s="4"/>
      <c r="D216" s="20" t="s">
        <v>25</v>
      </c>
      <c r="E216" s="20">
        <v>2.76</v>
      </c>
      <c r="F216" s="20">
        <v>0.5</v>
      </c>
      <c r="G216" s="20">
        <v>17.440000000000001</v>
      </c>
      <c r="H216" s="20">
        <v>103</v>
      </c>
    </row>
    <row r="217" spans="1:16" ht="21.75" customHeight="1" x14ac:dyDescent="0.2">
      <c r="A217" s="20" t="s">
        <v>394</v>
      </c>
      <c r="B217" s="4" t="s">
        <v>395</v>
      </c>
      <c r="C217" s="4"/>
      <c r="D217" s="20" t="s">
        <v>139</v>
      </c>
      <c r="E217" s="20">
        <v>11.6</v>
      </c>
      <c r="F217" s="20">
        <v>13.53</v>
      </c>
      <c r="G217" s="20">
        <v>14.44</v>
      </c>
      <c r="H217" s="20" t="s">
        <v>396</v>
      </c>
    </row>
    <row r="218" spans="1:16" ht="21.75" customHeight="1" x14ac:dyDescent="0.2">
      <c r="A218" s="20" t="s">
        <v>397</v>
      </c>
      <c r="B218" s="4" t="s">
        <v>398</v>
      </c>
      <c r="C218" s="4"/>
      <c r="D218" s="20" t="s">
        <v>146</v>
      </c>
      <c r="E218" s="20" t="s">
        <v>399</v>
      </c>
      <c r="F218" s="20" t="s">
        <v>400</v>
      </c>
      <c r="G218" s="20" t="s">
        <v>401</v>
      </c>
      <c r="H218" s="20" t="s">
        <v>402</v>
      </c>
    </row>
    <row r="219" spans="1:16" ht="10.5" customHeight="1" x14ac:dyDescent="0.2">
      <c r="A219" s="20" t="s">
        <v>246</v>
      </c>
      <c r="B219" s="4" t="s">
        <v>247</v>
      </c>
      <c r="C219" s="4"/>
      <c r="D219" s="20" t="s">
        <v>149</v>
      </c>
      <c r="E219" s="20" t="s">
        <v>248</v>
      </c>
      <c r="F219" s="20"/>
      <c r="G219" s="20" t="s">
        <v>249</v>
      </c>
      <c r="H219" s="20" t="s">
        <v>250</v>
      </c>
    </row>
    <row r="220" spans="1:16" ht="10.5" customHeight="1" x14ac:dyDescent="0.2">
      <c r="A220" s="20" t="s">
        <v>78</v>
      </c>
      <c r="B220" s="4" t="s">
        <v>79</v>
      </c>
      <c r="C220" s="4"/>
      <c r="D220" s="20" t="s">
        <v>403</v>
      </c>
      <c r="E220" s="20" t="s">
        <v>221</v>
      </c>
      <c r="F220" s="20" t="s">
        <v>333</v>
      </c>
      <c r="G220" s="20" t="s">
        <v>404</v>
      </c>
      <c r="H220" s="20" t="s">
        <v>405</v>
      </c>
    </row>
    <row r="221" spans="1:16" ht="10.5" customHeight="1" x14ac:dyDescent="0.2">
      <c r="A221" s="20" t="s">
        <v>46</v>
      </c>
      <c r="B221" s="4" t="s">
        <v>184</v>
      </c>
      <c r="C221" s="4"/>
      <c r="D221" s="20" t="s">
        <v>48</v>
      </c>
      <c r="E221" s="20" t="s">
        <v>49</v>
      </c>
      <c r="F221" s="20" t="s">
        <v>50</v>
      </c>
      <c r="G221" s="20" t="s">
        <v>51</v>
      </c>
      <c r="H221" s="20" t="s">
        <v>52</v>
      </c>
    </row>
    <row r="222" spans="1:16" ht="10.5" customHeight="1" x14ac:dyDescent="0.2">
      <c r="A222" s="20" t="s">
        <v>53</v>
      </c>
      <c r="B222" s="4" t="s">
        <v>54</v>
      </c>
      <c r="C222" s="4"/>
      <c r="D222" s="20" t="s">
        <v>25</v>
      </c>
      <c r="E222" s="20"/>
      <c r="F222" s="20"/>
      <c r="G222" s="20" t="s">
        <v>55</v>
      </c>
      <c r="H222" s="20" t="s">
        <v>56</v>
      </c>
    </row>
    <row r="223" spans="1:16" ht="10.5" customHeight="1" x14ac:dyDescent="0.2">
      <c r="A223" s="3" t="s">
        <v>85</v>
      </c>
      <c r="B223" s="3"/>
      <c r="C223" s="3"/>
      <c r="D223" s="21" t="s">
        <v>406</v>
      </c>
      <c r="E223" s="20">
        <f>E222+E221+E220+E219+E218+E217+E216+E215</f>
        <v>23.849999999999998</v>
      </c>
      <c r="F223" s="20">
        <f>F222+F221+F220+F219+F218+F217+F216+F215</f>
        <v>24.57</v>
      </c>
      <c r="G223" s="20">
        <f>G222+G221+G220+G219+G218+G217+G216+G215</f>
        <v>126.3</v>
      </c>
      <c r="H223" s="20">
        <f>H222+H221+H220+H219+H218+H217+H216+H215</f>
        <v>811.30000000000007</v>
      </c>
    </row>
    <row r="224" spans="1:16" s="14" customFormat="1" ht="10.5" customHeight="1" x14ac:dyDescent="0.2">
      <c r="A224" s="3" t="s">
        <v>87</v>
      </c>
      <c r="B224" s="3"/>
      <c r="C224" s="3"/>
      <c r="D224" s="21"/>
      <c r="E224" s="20">
        <f>E223+E213</f>
        <v>40.36</v>
      </c>
      <c r="F224" s="20">
        <f>F223+F213</f>
        <v>41.120000000000005</v>
      </c>
      <c r="G224" s="20">
        <f>G223+G213</f>
        <v>231.04000000000002</v>
      </c>
      <c r="H224" s="20">
        <f>H223+H213</f>
        <v>1424.42</v>
      </c>
    </row>
    <row r="225" spans="1:16" ht="10.5" customHeight="1" x14ac:dyDescent="0.2">
      <c r="A225" s="15" t="s">
        <v>0</v>
      </c>
      <c r="F225" s="13" t="s">
        <v>1</v>
      </c>
      <c r="G225" s="13"/>
      <c r="H225" s="13"/>
      <c r="I225" s="13"/>
      <c r="J225" s="13"/>
      <c r="K225" s="13"/>
      <c r="L225" s="22"/>
      <c r="M225" s="22"/>
      <c r="N225" s="22"/>
      <c r="O225" s="22"/>
      <c r="P225" s="22"/>
    </row>
    <row r="226" spans="1:16" ht="10.5" customHeight="1" x14ac:dyDescent="0.2">
      <c r="A226" s="2" t="s">
        <v>407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0.5" customHeight="1" x14ac:dyDescent="0.2">
      <c r="A227" s="16" t="s">
        <v>3</v>
      </c>
      <c r="E227" s="17" t="s">
        <v>4</v>
      </c>
      <c r="F227" s="11" t="s">
        <v>165</v>
      </c>
      <c r="G227" s="11"/>
      <c r="H227" s="11"/>
      <c r="I227" s="10"/>
      <c r="J227" s="10"/>
      <c r="K227" s="9"/>
      <c r="L227" s="9"/>
      <c r="M227" s="9"/>
      <c r="N227" s="9"/>
      <c r="O227" s="9"/>
      <c r="P227" s="9"/>
    </row>
    <row r="228" spans="1:16" ht="10.5" customHeight="1" x14ac:dyDescent="0.2">
      <c r="D228" s="10" t="s">
        <v>6</v>
      </c>
      <c r="E228" s="10"/>
      <c r="F228" s="14" t="s">
        <v>16</v>
      </c>
      <c r="I228" s="10"/>
      <c r="J228" s="10"/>
      <c r="K228" s="8"/>
      <c r="L228" s="8"/>
      <c r="M228" s="8"/>
      <c r="N228" s="8"/>
      <c r="O228" s="8"/>
      <c r="P228" s="8"/>
    </row>
    <row r="229" spans="1:16" ht="43.5" customHeight="1" x14ac:dyDescent="0.2">
      <c r="A229" s="18" t="s">
        <v>8</v>
      </c>
      <c r="B229" s="7" t="s">
        <v>9</v>
      </c>
      <c r="C229" s="7"/>
      <c r="D229" s="18" t="s">
        <v>10</v>
      </c>
      <c r="E229" s="7" t="s">
        <v>11</v>
      </c>
      <c r="F229" s="7"/>
      <c r="G229" s="7"/>
      <c r="H229" s="18" t="s">
        <v>12</v>
      </c>
    </row>
    <row r="230" spans="1:16" ht="10.5" customHeight="1" x14ac:dyDescent="0.2">
      <c r="E230" s="18" t="s">
        <v>13</v>
      </c>
      <c r="F230" s="18" t="s">
        <v>14</v>
      </c>
      <c r="G230" s="18" t="s">
        <v>15</v>
      </c>
    </row>
    <row r="231" spans="1:16" ht="10.5" customHeight="1" x14ac:dyDescent="0.2">
      <c r="A231" s="19" t="s">
        <v>7</v>
      </c>
      <c r="B231" s="6" t="s">
        <v>16</v>
      </c>
      <c r="C231" s="6"/>
      <c r="D231" s="19" t="s">
        <v>17</v>
      </c>
      <c r="E231" s="19" t="s">
        <v>18</v>
      </c>
      <c r="F231" s="19" t="s">
        <v>19</v>
      </c>
      <c r="G231" s="19" t="s">
        <v>20</v>
      </c>
      <c r="H231" s="19" t="s">
        <v>21</v>
      </c>
    </row>
    <row r="232" spans="1:16" ht="10.5" customHeight="1" x14ac:dyDescent="0.2">
      <c r="A232" s="5" t="s">
        <v>22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33" customHeight="1" x14ac:dyDescent="0.2">
      <c r="A233" s="23" t="s">
        <v>408</v>
      </c>
      <c r="B233" s="4" t="s">
        <v>409</v>
      </c>
      <c r="C233" s="4"/>
      <c r="D233" s="23" t="s">
        <v>218</v>
      </c>
      <c r="E233" s="23">
        <v>10.65</v>
      </c>
      <c r="F233" s="23">
        <v>13.1</v>
      </c>
      <c r="G233" s="23">
        <v>9.1999999999999993</v>
      </c>
      <c r="H233" s="23">
        <v>197.3</v>
      </c>
    </row>
    <row r="234" spans="1:16" ht="10.5" customHeight="1" x14ac:dyDescent="0.2">
      <c r="A234" s="20" t="s">
        <v>410</v>
      </c>
      <c r="B234" s="4" t="s">
        <v>411</v>
      </c>
      <c r="C234" s="4"/>
      <c r="D234" s="20" t="s">
        <v>297</v>
      </c>
      <c r="E234" s="20">
        <v>4.18</v>
      </c>
      <c r="F234" s="20">
        <v>3.91</v>
      </c>
      <c r="G234" s="20">
        <v>40.98</v>
      </c>
      <c r="H234" s="20">
        <v>215.91</v>
      </c>
    </row>
    <row r="235" spans="1:16" ht="10.5" customHeight="1" x14ac:dyDescent="0.2">
      <c r="A235" s="20" t="s">
        <v>412</v>
      </c>
      <c r="B235" s="4" t="s">
        <v>413</v>
      </c>
      <c r="C235" s="4"/>
      <c r="D235" s="20" t="s">
        <v>25</v>
      </c>
      <c r="E235" s="20" t="s">
        <v>414</v>
      </c>
      <c r="F235" s="20" t="s">
        <v>415</v>
      </c>
      <c r="G235" s="20" t="s">
        <v>416</v>
      </c>
      <c r="H235" s="20" t="s">
        <v>417</v>
      </c>
    </row>
    <row r="236" spans="1:16" ht="10.5" customHeight="1" x14ac:dyDescent="0.2">
      <c r="A236" s="20" t="s">
        <v>39</v>
      </c>
      <c r="B236" s="4" t="s">
        <v>40</v>
      </c>
      <c r="C236" s="4"/>
      <c r="D236" s="20" t="s">
        <v>354</v>
      </c>
      <c r="E236" s="20" t="s">
        <v>418</v>
      </c>
      <c r="F236" s="20" t="s">
        <v>197</v>
      </c>
      <c r="G236" s="20" t="s">
        <v>419</v>
      </c>
      <c r="H236" s="20" t="s">
        <v>420</v>
      </c>
    </row>
    <row r="237" spans="1:16" ht="10.5" customHeight="1" x14ac:dyDescent="0.2">
      <c r="A237" s="20" t="s">
        <v>116</v>
      </c>
      <c r="B237" s="4" t="s">
        <v>117</v>
      </c>
      <c r="C237" s="4"/>
      <c r="D237" s="20" t="s">
        <v>118</v>
      </c>
      <c r="E237" s="20" t="s">
        <v>119</v>
      </c>
      <c r="F237" s="20" t="s">
        <v>120</v>
      </c>
      <c r="G237" s="20" t="s">
        <v>121</v>
      </c>
      <c r="H237" s="20" t="s">
        <v>122</v>
      </c>
    </row>
    <row r="238" spans="1:16" ht="10.5" customHeight="1" x14ac:dyDescent="0.2">
      <c r="A238" s="20" t="s">
        <v>53</v>
      </c>
      <c r="B238" s="4" t="s">
        <v>123</v>
      </c>
      <c r="C238" s="4"/>
      <c r="D238" s="20" t="s">
        <v>25</v>
      </c>
      <c r="E238" s="20"/>
      <c r="F238" s="20"/>
      <c r="G238" s="20"/>
      <c r="H238" s="20"/>
    </row>
    <row r="239" spans="1:16" ht="10.5" customHeight="1" x14ac:dyDescent="0.2">
      <c r="A239" s="3" t="s">
        <v>57</v>
      </c>
      <c r="B239" s="3"/>
      <c r="C239" s="3"/>
      <c r="D239" s="21" t="s">
        <v>421</v>
      </c>
      <c r="E239" s="20">
        <f>E238+E237+E236+E235+E234+E233</f>
        <v>20.229999999999997</v>
      </c>
      <c r="F239" s="20">
        <f>F238+F237+F236+F235+F234+F233</f>
        <v>22.130000000000003</v>
      </c>
      <c r="G239" s="20">
        <f>G238+G237+G236+G235+G234+G233</f>
        <v>112.66</v>
      </c>
      <c r="H239" s="20">
        <f>H238+H237+H236+H235+H234+H233</f>
        <v>732.21</v>
      </c>
    </row>
    <row r="240" spans="1:16" ht="10.5" customHeight="1" x14ac:dyDescent="0.2">
      <c r="A240" s="5" t="s">
        <v>59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0.5" customHeight="1" x14ac:dyDescent="0.2">
      <c r="A241" s="20" t="s">
        <v>422</v>
      </c>
      <c r="B241" s="4" t="s">
        <v>423</v>
      </c>
      <c r="C241" s="4"/>
      <c r="D241" s="20" t="s">
        <v>56</v>
      </c>
      <c r="E241" s="20">
        <v>1.1000000000000001</v>
      </c>
      <c r="F241" s="20">
        <v>3.31</v>
      </c>
      <c r="G241" s="20">
        <v>17.100000000000001</v>
      </c>
      <c r="H241" s="20">
        <v>96.89</v>
      </c>
    </row>
    <row r="242" spans="1:16" ht="10.5" customHeight="1" x14ac:dyDescent="0.2">
      <c r="A242" s="20" t="s">
        <v>424</v>
      </c>
      <c r="B242" s="4" t="s">
        <v>425</v>
      </c>
      <c r="C242" s="4"/>
      <c r="D242" s="20" t="s">
        <v>25</v>
      </c>
      <c r="E242" s="20">
        <v>5.59</v>
      </c>
      <c r="F242" s="20">
        <v>3.64</v>
      </c>
      <c r="G242" s="20">
        <v>19.09</v>
      </c>
      <c r="H242" s="20">
        <v>131.47999999999999</v>
      </c>
    </row>
    <row r="243" spans="1:16" ht="33" customHeight="1" x14ac:dyDescent="0.2">
      <c r="A243" s="20" t="s">
        <v>408</v>
      </c>
      <c r="B243" s="4" t="s">
        <v>409</v>
      </c>
      <c r="C243" s="4"/>
      <c r="D243" s="20" t="s">
        <v>218</v>
      </c>
      <c r="E243" s="20">
        <v>10.65</v>
      </c>
      <c r="F243" s="20">
        <v>13.1</v>
      </c>
      <c r="G243" s="20" t="s">
        <v>426</v>
      </c>
      <c r="H243" s="20">
        <v>197.3</v>
      </c>
    </row>
    <row r="244" spans="1:16" ht="10.5" customHeight="1" x14ac:dyDescent="0.2">
      <c r="A244" s="20" t="s">
        <v>410</v>
      </c>
      <c r="B244" s="4" t="s">
        <v>411</v>
      </c>
      <c r="C244" s="4"/>
      <c r="D244" s="20" t="s">
        <v>146</v>
      </c>
      <c r="E244" s="20">
        <v>3.3</v>
      </c>
      <c r="F244" s="20" t="s">
        <v>427</v>
      </c>
      <c r="G244" s="20">
        <v>32.369999999999997</v>
      </c>
      <c r="H244" s="20">
        <v>170.46</v>
      </c>
    </row>
    <row r="245" spans="1:16" ht="10.5" customHeight="1" x14ac:dyDescent="0.2">
      <c r="A245" s="20" t="s">
        <v>246</v>
      </c>
      <c r="B245" s="4" t="s">
        <v>247</v>
      </c>
      <c r="C245" s="4"/>
      <c r="D245" s="20" t="s">
        <v>149</v>
      </c>
      <c r="E245" s="20" t="s">
        <v>248</v>
      </c>
      <c r="F245" s="20"/>
      <c r="G245" s="20" t="s">
        <v>249</v>
      </c>
      <c r="H245" s="20" t="s">
        <v>250</v>
      </c>
    </row>
    <row r="246" spans="1:16" ht="10.5" customHeight="1" x14ac:dyDescent="0.2">
      <c r="A246" s="20" t="s">
        <v>78</v>
      </c>
      <c r="B246" s="4" t="s">
        <v>79</v>
      </c>
      <c r="C246" s="4"/>
      <c r="D246" s="20" t="s">
        <v>100</v>
      </c>
      <c r="E246" s="20" t="s">
        <v>158</v>
      </c>
      <c r="F246" s="20" t="s">
        <v>50</v>
      </c>
      <c r="G246" s="20" t="s">
        <v>251</v>
      </c>
      <c r="H246" s="20" t="s">
        <v>252</v>
      </c>
    </row>
    <row r="247" spans="1:16" ht="10.5" customHeight="1" x14ac:dyDescent="0.2">
      <c r="A247" s="20" t="s">
        <v>116</v>
      </c>
      <c r="B247" s="4" t="s">
        <v>117</v>
      </c>
      <c r="C247" s="4"/>
      <c r="D247" s="20" t="s">
        <v>118</v>
      </c>
      <c r="E247" s="20" t="s">
        <v>119</v>
      </c>
      <c r="F247" s="20" t="s">
        <v>120</v>
      </c>
      <c r="G247" s="20" t="s">
        <v>121</v>
      </c>
      <c r="H247" s="20" t="s">
        <v>122</v>
      </c>
    </row>
    <row r="248" spans="1:16" ht="10.5" customHeight="1" x14ac:dyDescent="0.2">
      <c r="A248" s="20" t="s">
        <v>53</v>
      </c>
      <c r="B248" s="4" t="s">
        <v>123</v>
      </c>
      <c r="C248" s="4"/>
      <c r="D248" s="20" t="s">
        <v>25</v>
      </c>
      <c r="E248" s="20"/>
      <c r="F248" s="20"/>
      <c r="G248" s="20"/>
      <c r="H248" s="20"/>
    </row>
    <row r="249" spans="1:16" ht="10.5" customHeight="1" x14ac:dyDescent="0.2">
      <c r="A249" s="3" t="s">
        <v>85</v>
      </c>
      <c r="B249" s="3"/>
      <c r="C249" s="3"/>
      <c r="D249" s="21" t="s">
        <v>428</v>
      </c>
      <c r="E249" s="20">
        <f>E248+E247+E246+E245+E244+E243+E242+E241</f>
        <v>27.350000000000005</v>
      </c>
      <c r="F249" s="20">
        <f>F248+F247+F246+F245+F244+F243+F242+F241</f>
        <v>28.45</v>
      </c>
      <c r="G249" s="20">
        <f>G248+G247+G246+G245+G244+G243+G242+G241</f>
        <v>143.94000000000003</v>
      </c>
      <c r="H249" s="20">
        <f>H248+H247+H246+H245+H244+H243+H242+H241</f>
        <v>939.43</v>
      </c>
    </row>
    <row r="250" spans="1:16" s="14" customFormat="1" ht="10.5" customHeight="1" x14ac:dyDescent="0.2">
      <c r="A250" s="3" t="s">
        <v>87</v>
      </c>
      <c r="B250" s="3"/>
      <c r="C250" s="3"/>
      <c r="D250" s="21"/>
      <c r="E250" s="20">
        <f>E249+E239</f>
        <v>47.58</v>
      </c>
      <c r="F250" s="20">
        <f>F249+F239</f>
        <v>50.58</v>
      </c>
      <c r="G250" s="20">
        <f>G249+G239</f>
        <v>256.60000000000002</v>
      </c>
      <c r="H250" s="20">
        <f>H249+H239</f>
        <v>1671.6399999999999</v>
      </c>
    </row>
    <row r="251" spans="1:16" ht="10.5" customHeight="1" x14ac:dyDescent="0.2">
      <c r="A251" s="15" t="s">
        <v>0</v>
      </c>
      <c r="F251" s="13" t="s">
        <v>1</v>
      </c>
      <c r="G251" s="13"/>
      <c r="H251" s="13"/>
      <c r="I251" s="13"/>
      <c r="J251" s="13"/>
      <c r="K251" s="13"/>
      <c r="L251" s="22"/>
      <c r="M251" s="22"/>
      <c r="N251" s="22"/>
      <c r="O251" s="22"/>
      <c r="P251" s="22"/>
    </row>
    <row r="252" spans="1:16" ht="10.5" customHeight="1" x14ac:dyDescent="0.2">
      <c r="A252" s="2" t="s">
        <v>429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0.5" customHeight="1" x14ac:dyDescent="0.2">
      <c r="A253" s="16" t="s">
        <v>3</v>
      </c>
      <c r="E253" s="17" t="s">
        <v>4</v>
      </c>
      <c r="F253" s="11" t="s">
        <v>208</v>
      </c>
      <c r="G253" s="11"/>
      <c r="H253" s="11"/>
      <c r="I253" s="10"/>
      <c r="J253" s="10"/>
      <c r="K253" s="9"/>
      <c r="L253" s="9"/>
      <c r="M253" s="9"/>
      <c r="N253" s="9"/>
      <c r="O253" s="9"/>
      <c r="P253" s="9"/>
    </row>
    <row r="254" spans="1:16" ht="10.5" customHeight="1" x14ac:dyDescent="0.2">
      <c r="D254" s="10" t="s">
        <v>6</v>
      </c>
      <c r="E254" s="10"/>
      <c r="F254" s="14" t="s">
        <v>16</v>
      </c>
      <c r="I254" s="10"/>
      <c r="J254" s="10"/>
      <c r="K254" s="8"/>
      <c r="L254" s="8"/>
      <c r="M254" s="8"/>
      <c r="N254" s="8"/>
      <c r="O254" s="8"/>
      <c r="P254" s="8"/>
    </row>
    <row r="255" spans="1:16" ht="43.5" customHeight="1" x14ac:dyDescent="0.2">
      <c r="A255" s="18" t="s">
        <v>8</v>
      </c>
      <c r="B255" s="7" t="s">
        <v>9</v>
      </c>
      <c r="C255" s="7"/>
      <c r="D255" s="18" t="s">
        <v>10</v>
      </c>
      <c r="E255" s="7" t="s">
        <v>11</v>
      </c>
      <c r="F255" s="7"/>
      <c r="G255" s="7"/>
      <c r="H255" s="18" t="s">
        <v>12</v>
      </c>
    </row>
    <row r="256" spans="1:16" ht="10.5" customHeight="1" x14ac:dyDescent="0.2">
      <c r="E256" s="18" t="s">
        <v>13</v>
      </c>
      <c r="F256" s="18" t="s">
        <v>14</v>
      </c>
      <c r="G256" s="18" t="s">
        <v>15</v>
      </c>
    </row>
    <row r="257" spans="1:16" ht="10.5" customHeight="1" x14ac:dyDescent="0.2">
      <c r="A257" s="19" t="s">
        <v>7</v>
      </c>
      <c r="B257" s="6" t="s">
        <v>16</v>
      </c>
      <c r="C257" s="6"/>
      <c r="D257" s="19" t="s">
        <v>17</v>
      </c>
      <c r="E257" s="19" t="s">
        <v>18</v>
      </c>
      <c r="F257" s="19" t="s">
        <v>19</v>
      </c>
      <c r="G257" s="19" t="s">
        <v>20</v>
      </c>
      <c r="H257" s="19" t="s">
        <v>21</v>
      </c>
    </row>
    <row r="258" spans="1:16" ht="10.5" customHeight="1" x14ac:dyDescent="0.2">
      <c r="A258" s="5" t="s">
        <v>22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0.5" customHeight="1" x14ac:dyDescent="0.2">
      <c r="A259" s="20" t="s">
        <v>430</v>
      </c>
      <c r="B259" s="4" t="s">
        <v>431</v>
      </c>
      <c r="C259" s="4"/>
      <c r="D259" s="20" t="s">
        <v>432</v>
      </c>
      <c r="E259" s="20">
        <v>8.89</v>
      </c>
      <c r="F259" s="20">
        <v>8.9600000000000009</v>
      </c>
      <c r="G259" s="20" t="s">
        <v>433</v>
      </c>
      <c r="H259" s="20">
        <v>146.80000000000001</v>
      </c>
    </row>
    <row r="260" spans="1:16" ht="10.5" customHeight="1" x14ac:dyDescent="0.2">
      <c r="A260" s="20" t="s">
        <v>434</v>
      </c>
      <c r="B260" s="4" t="s">
        <v>435</v>
      </c>
      <c r="C260" s="4"/>
      <c r="D260" s="20" t="s">
        <v>258</v>
      </c>
      <c r="E260" s="20">
        <v>3.98</v>
      </c>
      <c r="F260" s="20">
        <v>5.87</v>
      </c>
      <c r="G260" s="20">
        <v>26.6</v>
      </c>
      <c r="H260" s="20">
        <v>171.5</v>
      </c>
    </row>
    <row r="261" spans="1:16" ht="10.5" customHeight="1" x14ac:dyDescent="0.2">
      <c r="A261" s="20" t="s">
        <v>116</v>
      </c>
      <c r="B261" s="4" t="s">
        <v>176</v>
      </c>
      <c r="C261" s="4"/>
      <c r="D261" s="20" t="s">
        <v>354</v>
      </c>
      <c r="E261" s="20" t="s">
        <v>112</v>
      </c>
      <c r="F261" s="20" t="s">
        <v>150</v>
      </c>
      <c r="G261" s="20" t="s">
        <v>436</v>
      </c>
      <c r="H261" s="20" t="s">
        <v>437</v>
      </c>
    </row>
    <row r="262" spans="1:16" ht="10.5" customHeight="1" x14ac:dyDescent="0.2">
      <c r="A262" s="20" t="s">
        <v>34</v>
      </c>
      <c r="B262" s="4" t="s">
        <v>225</v>
      </c>
      <c r="C262" s="4"/>
      <c r="D262" s="20" t="s">
        <v>25</v>
      </c>
      <c r="E262" s="20" t="s">
        <v>36</v>
      </c>
      <c r="F262" s="20"/>
      <c r="G262" s="20" t="s">
        <v>226</v>
      </c>
      <c r="H262" s="20" t="s">
        <v>227</v>
      </c>
    </row>
    <row r="263" spans="1:16" ht="10.5" customHeight="1" x14ac:dyDescent="0.2">
      <c r="A263" s="20" t="s">
        <v>39</v>
      </c>
      <c r="B263" s="4" t="s">
        <v>40</v>
      </c>
      <c r="C263" s="4"/>
      <c r="D263" s="20" t="s">
        <v>438</v>
      </c>
      <c r="E263" s="20" t="s">
        <v>439</v>
      </c>
      <c r="F263" s="20" t="s">
        <v>366</v>
      </c>
      <c r="G263" s="20" t="s">
        <v>440</v>
      </c>
      <c r="H263" s="20" t="s">
        <v>441</v>
      </c>
    </row>
    <row r="264" spans="1:16" ht="10.5" customHeight="1" x14ac:dyDescent="0.2">
      <c r="A264" s="20" t="s">
        <v>116</v>
      </c>
      <c r="B264" s="4" t="s">
        <v>176</v>
      </c>
      <c r="C264" s="4"/>
      <c r="D264" s="20" t="s">
        <v>228</v>
      </c>
      <c r="E264" s="20" t="s">
        <v>229</v>
      </c>
      <c r="F264" s="20" t="s">
        <v>181</v>
      </c>
      <c r="G264" s="20" t="s">
        <v>230</v>
      </c>
      <c r="H264" s="20" t="s">
        <v>231</v>
      </c>
    </row>
    <row r="265" spans="1:16" ht="10.5" customHeight="1" x14ac:dyDescent="0.2">
      <c r="A265" s="20" t="s">
        <v>232</v>
      </c>
      <c r="B265" s="4" t="s">
        <v>233</v>
      </c>
      <c r="C265" s="4"/>
      <c r="D265" s="20" t="s">
        <v>234</v>
      </c>
      <c r="E265" s="20" t="s">
        <v>235</v>
      </c>
      <c r="F265" s="20" t="s">
        <v>236</v>
      </c>
      <c r="G265" s="20" t="s">
        <v>237</v>
      </c>
      <c r="H265" s="20" t="s">
        <v>238</v>
      </c>
    </row>
    <row r="266" spans="1:16" ht="10.5" customHeight="1" x14ac:dyDescent="0.2">
      <c r="A266" s="3" t="s">
        <v>57</v>
      </c>
      <c r="B266" s="3"/>
      <c r="C266" s="3"/>
      <c r="D266" s="21" t="s">
        <v>442</v>
      </c>
      <c r="E266" s="20">
        <f>E265+E264+E263+E262+E261+E260+E259</f>
        <v>20.66</v>
      </c>
      <c r="F266" s="20">
        <f>F265+F264+F263+F262+F261+F260+F259</f>
        <v>16.14</v>
      </c>
      <c r="G266" s="20">
        <f>G265+G264+G263+G262+G261+G260+G259</f>
        <v>110.11000000000001</v>
      </c>
      <c r="H266" s="20">
        <f>H265+H264+H263+H262+H261+H260+H259</f>
        <v>661.59999999999991</v>
      </c>
    </row>
    <row r="267" spans="1:16" ht="10.5" customHeight="1" x14ac:dyDescent="0.2">
      <c r="A267" s="5" t="s">
        <v>59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0.5" customHeight="1" x14ac:dyDescent="0.2">
      <c r="A268" s="20" t="s">
        <v>443</v>
      </c>
      <c r="B268" s="4" t="s">
        <v>241</v>
      </c>
      <c r="C268" s="4"/>
      <c r="D268" s="20" t="s">
        <v>56</v>
      </c>
      <c r="E268" s="20">
        <v>1.49</v>
      </c>
      <c r="F268" s="20">
        <v>5.31</v>
      </c>
      <c r="G268" s="20">
        <v>3.74</v>
      </c>
      <c r="H268" s="20">
        <v>58.2</v>
      </c>
    </row>
    <row r="269" spans="1:16" ht="10.5" customHeight="1" x14ac:dyDescent="0.2">
      <c r="A269" s="20" t="s">
        <v>444</v>
      </c>
      <c r="B269" s="4" t="s">
        <v>445</v>
      </c>
      <c r="C269" s="4"/>
      <c r="D269" s="20" t="s">
        <v>25</v>
      </c>
      <c r="E269" s="20">
        <v>3.78</v>
      </c>
      <c r="F269" s="20">
        <v>3.81</v>
      </c>
      <c r="G269" s="20">
        <v>13.3</v>
      </c>
      <c r="H269" s="20">
        <v>155.30000000000001</v>
      </c>
    </row>
    <row r="270" spans="1:16" ht="10.5" customHeight="1" x14ac:dyDescent="0.2">
      <c r="A270" s="20" t="s">
        <v>430</v>
      </c>
      <c r="B270" s="4" t="s">
        <v>431</v>
      </c>
      <c r="C270" s="4"/>
      <c r="D270" s="20" t="s">
        <v>432</v>
      </c>
      <c r="E270" s="20">
        <v>8.89</v>
      </c>
      <c r="F270" s="20">
        <v>8.9600000000000009</v>
      </c>
      <c r="G270" s="20">
        <v>8.2799999999999994</v>
      </c>
      <c r="H270" s="20">
        <v>146.83000000000001</v>
      </c>
    </row>
    <row r="271" spans="1:16" ht="10.5" customHeight="1" x14ac:dyDescent="0.2">
      <c r="A271" s="20" t="s">
        <v>446</v>
      </c>
      <c r="B271" s="4" t="s">
        <v>447</v>
      </c>
      <c r="C271" s="4"/>
      <c r="D271" s="20" t="s">
        <v>354</v>
      </c>
      <c r="E271" s="20" t="s">
        <v>448</v>
      </c>
      <c r="F271" s="20" t="s">
        <v>449</v>
      </c>
      <c r="G271" s="20" t="s">
        <v>450</v>
      </c>
      <c r="H271" s="20" t="s">
        <v>451</v>
      </c>
    </row>
    <row r="272" spans="1:16" ht="10.5" customHeight="1" x14ac:dyDescent="0.2">
      <c r="A272" s="20" t="s">
        <v>434</v>
      </c>
      <c r="B272" s="4" t="s">
        <v>435</v>
      </c>
      <c r="C272" s="4"/>
      <c r="D272" s="20" t="s">
        <v>258</v>
      </c>
      <c r="E272" s="20">
        <v>3.98</v>
      </c>
      <c r="F272" s="20">
        <v>5.87</v>
      </c>
      <c r="G272" s="20">
        <v>26.6</v>
      </c>
      <c r="H272" s="20">
        <v>171.51</v>
      </c>
    </row>
    <row r="273" spans="1:16" ht="10.5" customHeight="1" x14ac:dyDescent="0.2">
      <c r="A273" s="20" t="s">
        <v>147</v>
      </c>
      <c r="B273" s="4" t="s">
        <v>357</v>
      </c>
      <c r="C273" s="4"/>
      <c r="D273" s="20" t="s">
        <v>25</v>
      </c>
      <c r="E273" s="20" t="s">
        <v>358</v>
      </c>
      <c r="F273" s="20" t="s">
        <v>36</v>
      </c>
      <c r="G273" s="20" t="s">
        <v>359</v>
      </c>
      <c r="H273" s="20" t="s">
        <v>360</v>
      </c>
    </row>
    <row r="274" spans="1:16" ht="10.5" customHeight="1" x14ac:dyDescent="0.2">
      <c r="A274" s="20" t="s">
        <v>39</v>
      </c>
      <c r="B274" s="4" t="s">
        <v>40</v>
      </c>
      <c r="C274" s="4"/>
      <c r="D274" s="20" t="s">
        <v>136</v>
      </c>
      <c r="E274" s="20" t="s">
        <v>452</v>
      </c>
      <c r="F274" s="20" t="s">
        <v>453</v>
      </c>
      <c r="G274" s="20" t="s">
        <v>454</v>
      </c>
      <c r="H274" s="20" t="s">
        <v>455</v>
      </c>
    </row>
    <row r="275" spans="1:16" ht="10.5" customHeight="1" x14ac:dyDescent="0.2">
      <c r="A275" s="20" t="s">
        <v>78</v>
      </c>
      <c r="B275" s="4" t="s">
        <v>79</v>
      </c>
      <c r="C275" s="4"/>
      <c r="D275" s="20" t="s">
        <v>456</v>
      </c>
      <c r="E275" s="20" t="s">
        <v>457</v>
      </c>
      <c r="F275" s="20" t="s">
        <v>458</v>
      </c>
      <c r="G275" s="20" t="s">
        <v>459</v>
      </c>
      <c r="H275" s="20" t="s">
        <v>460</v>
      </c>
    </row>
    <row r="276" spans="1:16" ht="10.5" customHeight="1" x14ac:dyDescent="0.2">
      <c r="A276" s="20" t="s">
        <v>116</v>
      </c>
      <c r="B276" s="4" t="s">
        <v>176</v>
      </c>
      <c r="C276" s="4"/>
      <c r="D276" s="20" t="s">
        <v>228</v>
      </c>
      <c r="E276" s="20" t="s">
        <v>229</v>
      </c>
      <c r="F276" s="20" t="s">
        <v>181</v>
      </c>
      <c r="G276" s="20" t="s">
        <v>230</v>
      </c>
      <c r="H276" s="20" t="s">
        <v>231</v>
      </c>
    </row>
    <row r="277" spans="1:16" ht="10.5" customHeight="1" x14ac:dyDescent="0.2">
      <c r="A277" s="20" t="s">
        <v>232</v>
      </c>
      <c r="B277" s="4" t="s">
        <v>233</v>
      </c>
      <c r="C277" s="4"/>
      <c r="D277" s="20" t="s">
        <v>234</v>
      </c>
      <c r="E277" s="20" t="s">
        <v>235</v>
      </c>
      <c r="F277" s="20" t="s">
        <v>236</v>
      </c>
      <c r="G277" s="20" t="s">
        <v>237</v>
      </c>
      <c r="H277" s="20" t="s">
        <v>238</v>
      </c>
    </row>
    <row r="278" spans="1:16" ht="10.5" customHeight="1" x14ac:dyDescent="0.2">
      <c r="A278" s="3" t="s">
        <v>85</v>
      </c>
      <c r="B278" s="3"/>
      <c r="C278" s="3"/>
      <c r="D278" s="21" t="s">
        <v>461</v>
      </c>
      <c r="E278" s="20">
        <f>E277+E276+E275+E274+E273+E272+E271+E270+E269+E268</f>
        <v>26.59</v>
      </c>
      <c r="F278" s="20">
        <f>F277+F276+F275+F274+F273+F272+F271+F270+F269+F268</f>
        <v>26.07</v>
      </c>
      <c r="G278" s="20">
        <f>G277+G276+G275+G274+G273+G272+G271+G270+G269+G268</f>
        <v>144.97</v>
      </c>
      <c r="H278" s="20">
        <f>H277+H276+H275+H274+H273+H272+H271+H270+H269+H268</f>
        <v>959.84000000000015</v>
      </c>
    </row>
    <row r="279" spans="1:16" s="14" customFormat="1" ht="10.5" customHeight="1" x14ac:dyDescent="0.2">
      <c r="A279" s="3" t="s">
        <v>87</v>
      </c>
      <c r="B279" s="3"/>
      <c r="C279" s="3"/>
      <c r="D279" s="21"/>
      <c r="E279" s="20">
        <f>E278+E266</f>
        <v>47.25</v>
      </c>
      <c r="F279" s="20">
        <f>F278+F266</f>
        <v>42.21</v>
      </c>
      <c r="G279" s="20">
        <f>G278+G266</f>
        <v>255.08</v>
      </c>
      <c r="H279" s="20">
        <f>H278+H266</f>
        <v>1621.44</v>
      </c>
    </row>
    <row r="280" spans="1:16" ht="10.5" customHeight="1" x14ac:dyDescent="0.2">
      <c r="A280" s="15" t="s">
        <v>0</v>
      </c>
      <c r="F280" s="13" t="s">
        <v>1</v>
      </c>
      <c r="G280" s="13"/>
      <c r="H280" s="13"/>
      <c r="I280" s="13"/>
      <c r="J280" s="13"/>
      <c r="K280" s="13"/>
      <c r="L280" s="22"/>
      <c r="M280" s="22"/>
      <c r="N280" s="22"/>
      <c r="O280" s="22"/>
      <c r="P280" s="22"/>
    </row>
    <row r="281" spans="1:16" ht="10.5" customHeight="1" x14ac:dyDescent="0.2">
      <c r="A281" s="2" t="s">
        <v>462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0.5" customHeight="1" x14ac:dyDescent="0.2">
      <c r="A282" s="16" t="s">
        <v>3</v>
      </c>
      <c r="E282" s="17" t="s">
        <v>4</v>
      </c>
      <c r="F282" s="11" t="s">
        <v>255</v>
      </c>
      <c r="G282" s="11"/>
      <c r="H282" s="11"/>
      <c r="I282" s="10"/>
      <c r="J282" s="10"/>
      <c r="K282" s="9"/>
      <c r="L282" s="9"/>
      <c r="M282" s="9"/>
      <c r="N282" s="9"/>
      <c r="O282" s="9"/>
      <c r="P282" s="9"/>
    </row>
    <row r="283" spans="1:16" ht="10.5" customHeight="1" x14ac:dyDescent="0.2">
      <c r="D283" s="10" t="s">
        <v>6</v>
      </c>
      <c r="E283" s="10"/>
      <c r="F283" s="14" t="s">
        <v>16</v>
      </c>
      <c r="I283" s="10"/>
      <c r="J283" s="10"/>
      <c r="K283" s="8"/>
      <c r="L283" s="8"/>
      <c r="M283" s="8"/>
      <c r="N283" s="8"/>
      <c r="O283" s="8"/>
      <c r="P283" s="8"/>
    </row>
    <row r="284" spans="1:16" ht="43.5" customHeight="1" x14ac:dyDescent="0.2">
      <c r="A284" s="18" t="s">
        <v>8</v>
      </c>
      <c r="B284" s="7" t="s">
        <v>9</v>
      </c>
      <c r="C284" s="7"/>
      <c r="D284" s="18" t="s">
        <v>10</v>
      </c>
      <c r="E284" s="7" t="s">
        <v>11</v>
      </c>
      <c r="F284" s="7"/>
      <c r="G284" s="7"/>
      <c r="H284" s="18" t="s">
        <v>12</v>
      </c>
    </row>
    <row r="285" spans="1:16" ht="10.5" customHeight="1" x14ac:dyDescent="0.2">
      <c r="E285" s="18" t="s">
        <v>13</v>
      </c>
      <c r="F285" s="18" t="s">
        <v>14</v>
      </c>
      <c r="G285" s="18" t="s">
        <v>15</v>
      </c>
    </row>
    <row r="286" spans="1:16" ht="10.5" customHeight="1" x14ac:dyDescent="0.2">
      <c r="A286" s="19" t="s">
        <v>7</v>
      </c>
      <c r="B286" s="6" t="s">
        <v>16</v>
      </c>
      <c r="C286" s="6"/>
      <c r="D286" s="19" t="s">
        <v>17</v>
      </c>
      <c r="E286" s="19" t="s">
        <v>18</v>
      </c>
      <c r="F286" s="19" t="s">
        <v>19</v>
      </c>
      <c r="G286" s="19" t="s">
        <v>20</v>
      </c>
      <c r="H286" s="19" t="s">
        <v>21</v>
      </c>
    </row>
    <row r="287" spans="1:16" ht="10.5" customHeight="1" x14ac:dyDescent="0.2">
      <c r="A287" s="5" t="s">
        <v>22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0.5" customHeight="1" x14ac:dyDescent="0.2">
      <c r="A288" s="20" t="s">
        <v>463</v>
      </c>
      <c r="B288" s="4" t="s">
        <v>464</v>
      </c>
      <c r="C288" s="4"/>
      <c r="D288" s="20" t="s">
        <v>218</v>
      </c>
      <c r="E288" s="20">
        <v>10.199999999999999</v>
      </c>
      <c r="F288" s="20">
        <v>10.3</v>
      </c>
      <c r="G288" s="20">
        <v>3.2</v>
      </c>
      <c r="H288" s="20">
        <v>132.80000000000001</v>
      </c>
    </row>
    <row r="289" spans="1:16" ht="21.75" customHeight="1" x14ac:dyDescent="0.2">
      <c r="A289" s="20" t="s">
        <v>465</v>
      </c>
      <c r="B289" s="4" t="s">
        <v>466</v>
      </c>
      <c r="C289" s="4"/>
      <c r="D289" s="20" t="s">
        <v>25</v>
      </c>
      <c r="E289" s="20">
        <v>3.14</v>
      </c>
      <c r="F289" s="20">
        <v>5.56</v>
      </c>
      <c r="G289" s="20">
        <v>46.13</v>
      </c>
      <c r="H289" s="20">
        <v>247.1</v>
      </c>
    </row>
    <row r="290" spans="1:16" ht="10.5" customHeight="1" x14ac:dyDescent="0.2">
      <c r="A290" s="20" t="s">
        <v>34</v>
      </c>
      <c r="B290" s="4" t="s">
        <v>35</v>
      </c>
      <c r="C290" s="4"/>
      <c r="D290" s="20" t="s">
        <v>25</v>
      </c>
      <c r="E290" s="20" t="s">
        <v>36</v>
      </c>
      <c r="F290" s="20" t="s">
        <v>36</v>
      </c>
      <c r="G290" s="20" t="s">
        <v>37</v>
      </c>
      <c r="H290" s="20" t="s">
        <v>38</v>
      </c>
    </row>
    <row r="291" spans="1:16" ht="10.5" customHeight="1" x14ac:dyDescent="0.2">
      <c r="A291" s="20" t="s">
        <v>39</v>
      </c>
      <c r="B291" s="4" t="s">
        <v>40</v>
      </c>
      <c r="C291" s="4"/>
      <c r="D291" s="20" t="s">
        <v>467</v>
      </c>
      <c r="E291" s="20" t="s">
        <v>340</v>
      </c>
      <c r="F291" s="20" t="s">
        <v>341</v>
      </c>
      <c r="G291" s="20" t="s">
        <v>342</v>
      </c>
      <c r="H291" s="20" t="s">
        <v>343</v>
      </c>
    </row>
    <row r="292" spans="1:16" ht="10.5" customHeight="1" x14ac:dyDescent="0.2">
      <c r="A292" s="20" t="s">
        <v>116</v>
      </c>
      <c r="B292" s="4" t="s">
        <v>162</v>
      </c>
      <c r="C292" s="4"/>
      <c r="D292" s="20" t="s">
        <v>118</v>
      </c>
      <c r="E292" s="20" t="s">
        <v>119</v>
      </c>
      <c r="F292" s="20" t="s">
        <v>120</v>
      </c>
      <c r="G292" s="20" t="s">
        <v>121</v>
      </c>
      <c r="H292" s="20" t="s">
        <v>122</v>
      </c>
    </row>
    <row r="293" spans="1:16" ht="10.5" customHeight="1" x14ac:dyDescent="0.2">
      <c r="A293" s="20" t="s">
        <v>53</v>
      </c>
      <c r="B293" s="4" t="s">
        <v>123</v>
      </c>
      <c r="C293" s="4"/>
      <c r="D293" s="20" t="s">
        <v>25</v>
      </c>
      <c r="E293" s="20"/>
      <c r="F293" s="20"/>
      <c r="G293" s="20"/>
      <c r="H293" s="20"/>
    </row>
    <row r="294" spans="1:16" ht="10.5" customHeight="1" x14ac:dyDescent="0.2">
      <c r="A294" s="3" t="s">
        <v>57</v>
      </c>
      <c r="B294" s="3"/>
      <c r="C294" s="3"/>
      <c r="D294" s="21" t="s">
        <v>468</v>
      </c>
      <c r="E294" s="20">
        <f>E293+E292+E291+E290+E289+E288</f>
        <v>19.77</v>
      </c>
      <c r="F294" s="20">
        <f>F293+F292+F291+F290+F289+F288</f>
        <v>21.1</v>
      </c>
      <c r="G294" s="20">
        <f>G293+G292+G291+G290+G289+G288</f>
        <v>119.45</v>
      </c>
      <c r="H294" s="20">
        <f>H293+H292+H291+H290+H289+H288</f>
        <v>734.90000000000009</v>
      </c>
    </row>
    <row r="295" spans="1:16" ht="10.5" customHeight="1" x14ac:dyDescent="0.2">
      <c r="A295" s="5" t="s">
        <v>59</v>
      </c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0.5" customHeight="1" x14ac:dyDescent="0.2">
      <c r="A296" s="20" t="s">
        <v>469</v>
      </c>
      <c r="B296" s="4" t="s">
        <v>470</v>
      </c>
      <c r="C296" s="4"/>
      <c r="D296" s="20" t="s">
        <v>56</v>
      </c>
      <c r="E296" s="20" t="s">
        <v>235</v>
      </c>
      <c r="F296" s="20" t="s">
        <v>471</v>
      </c>
      <c r="G296" s="20" t="s">
        <v>472</v>
      </c>
      <c r="H296" s="20" t="s">
        <v>473</v>
      </c>
    </row>
    <row r="297" spans="1:16" ht="10.5" customHeight="1" x14ac:dyDescent="0.2">
      <c r="A297" s="20" t="s">
        <v>474</v>
      </c>
      <c r="B297" s="4" t="s">
        <v>475</v>
      </c>
      <c r="C297" s="4"/>
      <c r="D297" s="20" t="s">
        <v>25</v>
      </c>
      <c r="E297" s="20">
        <v>6.22</v>
      </c>
      <c r="F297" s="20" t="s">
        <v>476</v>
      </c>
      <c r="G297" s="20">
        <v>15.04</v>
      </c>
      <c r="H297" s="20" t="s">
        <v>477</v>
      </c>
    </row>
    <row r="298" spans="1:16" ht="10.5" customHeight="1" x14ac:dyDescent="0.2">
      <c r="A298" s="20" t="s">
        <v>463</v>
      </c>
      <c r="B298" s="4" t="s">
        <v>478</v>
      </c>
      <c r="C298" s="4"/>
      <c r="D298" s="20" t="s">
        <v>218</v>
      </c>
      <c r="E298" s="20">
        <v>10.199999999999999</v>
      </c>
      <c r="F298" s="20">
        <v>10.3</v>
      </c>
      <c r="G298" s="20">
        <v>3.2</v>
      </c>
      <c r="H298" s="20">
        <v>132.80000000000001</v>
      </c>
    </row>
    <row r="299" spans="1:16" ht="21.75" customHeight="1" x14ac:dyDescent="0.2">
      <c r="A299" s="20" t="s">
        <v>465</v>
      </c>
      <c r="B299" s="4" t="s">
        <v>466</v>
      </c>
      <c r="C299" s="4"/>
      <c r="D299" s="20" t="s">
        <v>258</v>
      </c>
      <c r="E299" s="20">
        <v>2.67</v>
      </c>
      <c r="F299" s="20">
        <v>4.83</v>
      </c>
      <c r="G299" s="20">
        <v>39.19</v>
      </c>
      <c r="H299" s="20">
        <v>210.03</v>
      </c>
    </row>
    <row r="300" spans="1:16" ht="10.5" customHeight="1" x14ac:dyDescent="0.2">
      <c r="A300" s="20" t="s">
        <v>200</v>
      </c>
      <c r="B300" s="4" t="s">
        <v>201</v>
      </c>
      <c r="C300" s="4"/>
      <c r="D300" s="20" t="s">
        <v>149</v>
      </c>
      <c r="E300" s="20"/>
      <c r="F300" s="20"/>
      <c r="G300" s="20" t="s">
        <v>479</v>
      </c>
      <c r="H300" s="20" t="s">
        <v>480</v>
      </c>
    </row>
    <row r="301" spans="1:16" ht="10.5" customHeight="1" x14ac:dyDescent="0.2">
      <c r="A301" s="20" t="s">
        <v>39</v>
      </c>
      <c r="B301" s="4" t="s">
        <v>40</v>
      </c>
      <c r="C301" s="4"/>
      <c r="D301" s="20" t="s">
        <v>153</v>
      </c>
      <c r="E301" s="20" t="s">
        <v>202</v>
      </c>
      <c r="F301" s="20" t="s">
        <v>178</v>
      </c>
      <c r="G301" s="20" t="s">
        <v>203</v>
      </c>
      <c r="H301" s="20" t="s">
        <v>204</v>
      </c>
    </row>
    <row r="302" spans="1:16" ht="10.5" customHeight="1" x14ac:dyDescent="0.2">
      <c r="A302" s="20" t="s">
        <v>78</v>
      </c>
      <c r="B302" s="4" t="s">
        <v>79</v>
      </c>
      <c r="C302" s="4"/>
      <c r="D302" s="20" t="s">
        <v>481</v>
      </c>
      <c r="E302" s="20" t="s">
        <v>482</v>
      </c>
      <c r="F302" s="20" t="s">
        <v>483</v>
      </c>
      <c r="G302" s="20" t="s">
        <v>484</v>
      </c>
      <c r="H302" s="20" t="s">
        <v>485</v>
      </c>
    </row>
    <row r="303" spans="1:16" ht="10.5" customHeight="1" x14ac:dyDescent="0.2">
      <c r="A303" s="20" t="s">
        <v>116</v>
      </c>
      <c r="B303" s="4" t="s">
        <v>117</v>
      </c>
      <c r="C303" s="4"/>
      <c r="D303" s="20" t="s">
        <v>118</v>
      </c>
      <c r="E303" s="20" t="s">
        <v>119</v>
      </c>
      <c r="F303" s="20" t="s">
        <v>120</v>
      </c>
      <c r="G303" s="20" t="s">
        <v>121</v>
      </c>
      <c r="H303" s="20" t="s">
        <v>122</v>
      </c>
    </row>
    <row r="304" spans="1:16" ht="10.5" customHeight="1" x14ac:dyDescent="0.2">
      <c r="A304" s="20" t="s">
        <v>53</v>
      </c>
      <c r="B304" s="4" t="s">
        <v>123</v>
      </c>
      <c r="C304" s="4"/>
      <c r="D304" s="20" t="s">
        <v>25</v>
      </c>
      <c r="E304" s="20"/>
      <c r="F304" s="20"/>
      <c r="G304" s="20"/>
      <c r="H304" s="20"/>
    </row>
    <row r="305" spans="1:16" ht="10.5" customHeight="1" x14ac:dyDescent="0.2">
      <c r="A305" s="3" t="s">
        <v>85</v>
      </c>
      <c r="B305" s="3"/>
      <c r="C305" s="3"/>
      <c r="D305" s="21" t="s">
        <v>486</v>
      </c>
      <c r="E305" s="20">
        <f>E304+E303+E302+E301+E300+E299+E298+E297+E296</f>
        <v>27.22</v>
      </c>
      <c r="F305" s="20">
        <f>F304+F303+F302+F301+F300+F299+F298+F297+F296</f>
        <v>28.47</v>
      </c>
      <c r="G305" s="20">
        <f>G304+G303+G302+G301+G300+G299+G298+G297+G296</f>
        <v>145.15</v>
      </c>
      <c r="H305" s="20">
        <f>H304+H303+H302+H301+H300+H299+H298+H297+H296</f>
        <v>918.12999999999988</v>
      </c>
    </row>
    <row r="306" spans="1:16" s="14" customFormat="1" ht="10.5" customHeight="1" x14ac:dyDescent="0.2">
      <c r="A306" s="3" t="s">
        <v>87</v>
      </c>
      <c r="B306" s="3"/>
      <c r="C306" s="3"/>
      <c r="D306" s="21"/>
      <c r="E306" s="20">
        <f>E305+E294</f>
        <v>46.989999999999995</v>
      </c>
      <c r="F306" s="20">
        <f>F305+F294</f>
        <v>49.57</v>
      </c>
      <c r="G306" s="20">
        <f>G305+G294</f>
        <v>264.60000000000002</v>
      </c>
      <c r="H306" s="20">
        <f>H305+H294</f>
        <v>1653.03</v>
      </c>
    </row>
    <row r="307" spans="1:16" ht="10.5" customHeight="1" x14ac:dyDescent="0.2">
      <c r="A307" s="15" t="s">
        <v>0</v>
      </c>
      <c r="F307" s="13" t="s">
        <v>1</v>
      </c>
      <c r="G307" s="13"/>
      <c r="H307" s="13"/>
      <c r="I307" s="13"/>
      <c r="J307" s="13"/>
      <c r="K307" s="13"/>
      <c r="L307" s="22"/>
      <c r="M307" s="22"/>
      <c r="N307" s="22"/>
      <c r="O307" s="22"/>
      <c r="P307" s="22"/>
    </row>
    <row r="308" spans="1:16" ht="10.5" customHeight="1" x14ac:dyDescent="0.2">
      <c r="A308" s="2" t="s">
        <v>487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0.5" customHeight="1" x14ac:dyDescent="0.2">
      <c r="A309" s="16" t="s">
        <v>3</v>
      </c>
      <c r="E309" s="17" t="s">
        <v>4</v>
      </c>
      <c r="F309" s="11" t="s">
        <v>286</v>
      </c>
      <c r="G309" s="11"/>
      <c r="H309" s="11"/>
      <c r="I309" s="10"/>
      <c r="J309" s="10"/>
      <c r="K309" s="9"/>
      <c r="L309" s="9"/>
      <c r="M309" s="9"/>
      <c r="N309" s="9"/>
      <c r="O309" s="9"/>
      <c r="P309" s="9"/>
    </row>
    <row r="310" spans="1:16" ht="10.5" customHeight="1" x14ac:dyDescent="0.2">
      <c r="D310" s="10" t="s">
        <v>6</v>
      </c>
      <c r="E310" s="10"/>
      <c r="F310" s="14" t="s">
        <v>16</v>
      </c>
      <c r="I310" s="10"/>
      <c r="J310" s="10"/>
      <c r="K310" s="8"/>
      <c r="L310" s="8"/>
      <c r="M310" s="8"/>
      <c r="N310" s="8"/>
      <c r="O310" s="8"/>
      <c r="P310" s="8"/>
    </row>
    <row r="311" spans="1:16" ht="43.5" customHeight="1" x14ac:dyDescent="0.2">
      <c r="A311" s="18" t="s">
        <v>8</v>
      </c>
      <c r="B311" s="7" t="s">
        <v>9</v>
      </c>
      <c r="C311" s="7"/>
      <c r="D311" s="18" t="s">
        <v>10</v>
      </c>
      <c r="E311" s="7" t="s">
        <v>11</v>
      </c>
      <c r="F311" s="7"/>
      <c r="G311" s="7"/>
      <c r="H311" s="18" t="s">
        <v>12</v>
      </c>
    </row>
    <row r="312" spans="1:16" ht="10.5" customHeight="1" x14ac:dyDescent="0.2">
      <c r="E312" s="18" t="s">
        <v>13</v>
      </c>
      <c r="F312" s="18" t="s">
        <v>14</v>
      </c>
      <c r="G312" s="18" t="s">
        <v>15</v>
      </c>
    </row>
    <row r="313" spans="1:16" ht="10.5" customHeight="1" x14ac:dyDescent="0.2">
      <c r="A313" s="19" t="s">
        <v>7</v>
      </c>
      <c r="B313" s="6" t="s">
        <v>16</v>
      </c>
      <c r="C313" s="6"/>
      <c r="D313" s="19" t="s">
        <v>17</v>
      </c>
      <c r="E313" s="19" t="s">
        <v>18</v>
      </c>
      <c r="F313" s="19" t="s">
        <v>19</v>
      </c>
      <c r="G313" s="19" t="s">
        <v>20</v>
      </c>
      <c r="H313" s="19" t="s">
        <v>21</v>
      </c>
    </row>
    <row r="314" spans="1:16" ht="10.5" customHeight="1" x14ac:dyDescent="0.2">
      <c r="A314" s="5" t="s">
        <v>22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0.5" customHeight="1" x14ac:dyDescent="0.2">
      <c r="A315" s="20" t="s">
        <v>488</v>
      </c>
      <c r="B315" s="4" t="s">
        <v>489</v>
      </c>
      <c r="C315" s="4"/>
      <c r="D315" s="20" t="s">
        <v>139</v>
      </c>
      <c r="E315" s="20" t="s">
        <v>490</v>
      </c>
      <c r="F315" s="20" t="s">
        <v>491</v>
      </c>
      <c r="G315" s="20" t="s">
        <v>492</v>
      </c>
      <c r="H315" s="20" t="s">
        <v>493</v>
      </c>
    </row>
    <row r="316" spans="1:16" ht="10.5" customHeight="1" x14ac:dyDescent="0.2">
      <c r="A316" s="20" t="s">
        <v>494</v>
      </c>
      <c r="B316" s="4" t="s">
        <v>495</v>
      </c>
      <c r="C316" s="4"/>
      <c r="D316" s="20" t="s">
        <v>146</v>
      </c>
      <c r="E316" s="20">
        <v>2.2599999999999998</v>
      </c>
      <c r="F316" s="20">
        <v>6.77</v>
      </c>
      <c r="G316" s="20" t="s">
        <v>496</v>
      </c>
      <c r="H316" s="20" t="s">
        <v>497</v>
      </c>
    </row>
    <row r="317" spans="1:16" ht="10.5" customHeight="1" x14ac:dyDescent="0.2">
      <c r="A317" s="20" t="s">
        <v>116</v>
      </c>
      <c r="B317" s="4" t="s">
        <v>117</v>
      </c>
      <c r="C317" s="4"/>
      <c r="D317" s="20" t="s">
        <v>335</v>
      </c>
      <c r="E317" s="20" t="s">
        <v>336</v>
      </c>
      <c r="F317" s="20" t="s">
        <v>154</v>
      </c>
      <c r="G317" s="20" t="s">
        <v>337</v>
      </c>
      <c r="H317" s="20" t="s">
        <v>338</v>
      </c>
    </row>
    <row r="318" spans="1:16" ht="10.5" customHeight="1" x14ac:dyDescent="0.2">
      <c r="A318" s="20" t="s">
        <v>53</v>
      </c>
      <c r="B318" s="4" t="s">
        <v>54</v>
      </c>
      <c r="C318" s="4"/>
      <c r="D318" s="20" t="s">
        <v>25</v>
      </c>
      <c r="E318" s="20"/>
      <c r="F318" s="20"/>
      <c r="G318" s="20" t="s">
        <v>55</v>
      </c>
      <c r="H318" s="20" t="s">
        <v>56</v>
      </c>
    </row>
    <row r="319" spans="1:16" ht="10.5" customHeight="1" x14ac:dyDescent="0.2">
      <c r="A319" s="20" t="s">
        <v>39</v>
      </c>
      <c r="B319" s="4" t="s">
        <v>40</v>
      </c>
      <c r="C319" s="4"/>
      <c r="D319" s="20" t="s">
        <v>498</v>
      </c>
      <c r="E319" s="20" t="s">
        <v>499</v>
      </c>
      <c r="F319" s="20" t="s">
        <v>236</v>
      </c>
      <c r="G319" s="20" t="s">
        <v>500</v>
      </c>
      <c r="H319" s="20" t="s">
        <v>501</v>
      </c>
    </row>
    <row r="320" spans="1:16" ht="10.5" customHeight="1" x14ac:dyDescent="0.2">
      <c r="A320" s="20" t="s">
        <v>116</v>
      </c>
      <c r="B320" s="4" t="s">
        <v>176</v>
      </c>
      <c r="C320" s="4"/>
      <c r="D320" s="20" t="s">
        <v>228</v>
      </c>
      <c r="E320" s="20" t="s">
        <v>229</v>
      </c>
      <c r="F320" s="20" t="s">
        <v>181</v>
      </c>
      <c r="G320" s="20" t="s">
        <v>230</v>
      </c>
      <c r="H320" s="20" t="s">
        <v>231</v>
      </c>
    </row>
    <row r="321" spans="1:16" ht="10.5" customHeight="1" x14ac:dyDescent="0.2">
      <c r="A321" s="20" t="s">
        <v>232</v>
      </c>
      <c r="B321" s="4" t="s">
        <v>502</v>
      </c>
      <c r="C321" s="4"/>
      <c r="D321" s="20" t="s">
        <v>234</v>
      </c>
      <c r="E321" s="20" t="s">
        <v>235</v>
      </c>
      <c r="F321" s="20" t="s">
        <v>236</v>
      </c>
      <c r="G321" s="20" t="s">
        <v>237</v>
      </c>
      <c r="H321" s="20" t="s">
        <v>238</v>
      </c>
    </row>
    <row r="322" spans="1:16" ht="10.5" customHeight="1" x14ac:dyDescent="0.2">
      <c r="A322" s="3" t="s">
        <v>57</v>
      </c>
      <c r="B322" s="3"/>
      <c r="C322" s="3"/>
      <c r="D322" s="21" t="s">
        <v>503</v>
      </c>
      <c r="E322" s="20">
        <f>E321+E320+E319+E318+E317+E316+E315</f>
        <v>17.950000000000003</v>
      </c>
      <c r="F322" s="20">
        <f>F321+F320+F319+F318+F317+F316+F315</f>
        <v>16.479999999999997</v>
      </c>
      <c r="G322" s="20">
        <f>G321+G320+G319+G318+G317+G316+G315</f>
        <v>103.28999999999999</v>
      </c>
      <c r="H322" s="20">
        <f>H321+H320+H319+H318+H317+H316+H315</f>
        <v>628.09999999999991</v>
      </c>
    </row>
    <row r="323" spans="1:16" ht="10.5" customHeight="1" x14ac:dyDescent="0.2">
      <c r="A323" s="5" t="s">
        <v>59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ht="21.75" customHeight="1" x14ac:dyDescent="0.2">
      <c r="A324" s="20" t="s">
        <v>504</v>
      </c>
      <c r="B324" s="4" t="s">
        <v>505</v>
      </c>
      <c r="C324" s="4"/>
      <c r="D324" s="20" t="s">
        <v>56</v>
      </c>
      <c r="E324" s="20" t="s">
        <v>506</v>
      </c>
      <c r="F324" s="20" t="s">
        <v>507</v>
      </c>
      <c r="G324" s="20" t="s">
        <v>508</v>
      </c>
      <c r="H324" s="20" t="s">
        <v>509</v>
      </c>
    </row>
    <row r="325" spans="1:16" ht="10.5" customHeight="1" x14ac:dyDescent="0.2">
      <c r="A325" s="20" t="s">
        <v>510</v>
      </c>
      <c r="B325" s="4" t="s">
        <v>511</v>
      </c>
      <c r="C325" s="4"/>
      <c r="D325" s="20" t="s">
        <v>25</v>
      </c>
      <c r="E325" s="20">
        <v>7.55</v>
      </c>
      <c r="F325" s="20">
        <v>5.42</v>
      </c>
      <c r="G325" s="20">
        <v>20.56</v>
      </c>
      <c r="H325" s="20">
        <v>161.22</v>
      </c>
    </row>
    <row r="326" spans="1:16" ht="10.5" customHeight="1" x14ac:dyDescent="0.2">
      <c r="A326" s="20" t="s">
        <v>488</v>
      </c>
      <c r="B326" s="4" t="s">
        <v>512</v>
      </c>
      <c r="C326" s="4"/>
      <c r="D326" s="20" t="s">
        <v>139</v>
      </c>
      <c r="E326" s="20" t="s">
        <v>490</v>
      </c>
      <c r="F326" s="20" t="s">
        <v>491</v>
      </c>
      <c r="G326" s="20" t="s">
        <v>492</v>
      </c>
      <c r="H326" s="20" t="s">
        <v>493</v>
      </c>
    </row>
    <row r="327" spans="1:16" ht="10.5" customHeight="1" x14ac:dyDescent="0.2">
      <c r="A327" s="20" t="s">
        <v>494</v>
      </c>
      <c r="B327" s="4" t="s">
        <v>495</v>
      </c>
      <c r="C327" s="4"/>
      <c r="D327" s="20" t="s">
        <v>146</v>
      </c>
      <c r="E327" s="20">
        <v>2.27</v>
      </c>
      <c r="F327" s="20">
        <v>6.77</v>
      </c>
      <c r="G327" s="20">
        <v>20.39</v>
      </c>
      <c r="H327" s="20" t="s">
        <v>497</v>
      </c>
    </row>
    <row r="328" spans="1:16" ht="21.75" customHeight="1" x14ac:dyDescent="0.2">
      <c r="A328" s="20" t="s">
        <v>312</v>
      </c>
      <c r="B328" s="4" t="s">
        <v>313</v>
      </c>
      <c r="C328" s="4"/>
      <c r="D328" s="20" t="s">
        <v>297</v>
      </c>
      <c r="E328" s="20"/>
      <c r="F328" s="20"/>
      <c r="G328" s="20" t="s">
        <v>314</v>
      </c>
      <c r="H328" s="20" t="s">
        <v>315</v>
      </c>
    </row>
    <row r="329" spans="1:16" ht="10.5" customHeight="1" x14ac:dyDescent="0.2">
      <c r="A329" s="20" t="s">
        <v>39</v>
      </c>
      <c r="B329" s="4" t="s">
        <v>40</v>
      </c>
      <c r="C329" s="4"/>
      <c r="D329" s="20" t="s">
        <v>513</v>
      </c>
      <c r="E329" s="20" t="s">
        <v>514</v>
      </c>
      <c r="F329" s="20" t="s">
        <v>515</v>
      </c>
      <c r="G329" s="20" t="s">
        <v>516</v>
      </c>
      <c r="H329" s="20" t="s">
        <v>517</v>
      </c>
    </row>
    <row r="330" spans="1:16" ht="10.5" customHeight="1" x14ac:dyDescent="0.2">
      <c r="A330" s="20" t="s">
        <v>78</v>
      </c>
      <c r="B330" s="4" t="s">
        <v>79</v>
      </c>
      <c r="C330" s="4"/>
      <c r="D330" s="20" t="s">
        <v>518</v>
      </c>
      <c r="E330" s="20" t="s">
        <v>519</v>
      </c>
      <c r="F330" s="20" t="s">
        <v>267</v>
      </c>
      <c r="G330" s="20" t="s">
        <v>520</v>
      </c>
      <c r="H330" s="20" t="s">
        <v>80</v>
      </c>
    </row>
    <row r="331" spans="1:16" ht="10.5" customHeight="1" x14ac:dyDescent="0.2">
      <c r="A331" s="20" t="s">
        <v>116</v>
      </c>
      <c r="B331" s="4" t="s">
        <v>176</v>
      </c>
      <c r="C331" s="4"/>
      <c r="D331" s="20" t="s">
        <v>228</v>
      </c>
      <c r="E331" s="20" t="s">
        <v>229</v>
      </c>
      <c r="F331" s="20" t="s">
        <v>181</v>
      </c>
      <c r="G331" s="20" t="s">
        <v>230</v>
      </c>
      <c r="H331" s="20" t="s">
        <v>231</v>
      </c>
    </row>
    <row r="332" spans="1:16" ht="10.5" customHeight="1" x14ac:dyDescent="0.2">
      <c r="A332" s="20" t="s">
        <v>232</v>
      </c>
      <c r="B332" s="4" t="s">
        <v>233</v>
      </c>
      <c r="C332" s="4"/>
      <c r="D332" s="20" t="s">
        <v>234</v>
      </c>
      <c r="E332" s="20" t="s">
        <v>235</v>
      </c>
      <c r="F332" s="20" t="s">
        <v>236</v>
      </c>
      <c r="G332" s="20" t="s">
        <v>237</v>
      </c>
      <c r="H332" s="20" t="s">
        <v>238</v>
      </c>
    </row>
    <row r="333" spans="1:16" ht="10.5" customHeight="1" x14ac:dyDescent="0.2">
      <c r="A333" s="3" t="s">
        <v>85</v>
      </c>
      <c r="B333" s="3"/>
      <c r="C333" s="3"/>
      <c r="D333" s="21" t="s">
        <v>521</v>
      </c>
      <c r="E333" s="20">
        <f>E332+E331+E330+E329+E328+E327+E326+E325+E324</f>
        <v>25.51</v>
      </c>
      <c r="F333" s="20">
        <f>F332+F331+F330+F329+F328+F327+F326+F325+F324</f>
        <v>24.03</v>
      </c>
      <c r="G333" s="20">
        <f>G332+G331+G330+G329+G328+G327+G326+G325+G324</f>
        <v>130.9</v>
      </c>
      <c r="H333" s="20">
        <f>H332+H331+H330+H329+H328+H327+H326+H325+H324</f>
        <v>853.42000000000007</v>
      </c>
    </row>
    <row r="334" spans="1:16" s="14" customFormat="1" ht="10.5" customHeight="1" x14ac:dyDescent="0.2">
      <c r="A334" s="3" t="s">
        <v>87</v>
      </c>
      <c r="B334" s="3"/>
      <c r="C334" s="3"/>
      <c r="D334" s="21"/>
      <c r="E334" s="20">
        <f>E333+E322</f>
        <v>43.460000000000008</v>
      </c>
      <c r="F334" s="20">
        <f>F333+F322</f>
        <v>40.51</v>
      </c>
      <c r="G334" s="20">
        <f>G333+G322</f>
        <v>234.19</v>
      </c>
      <c r="H334" s="20">
        <f>H333+H322</f>
        <v>1481.52</v>
      </c>
    </row>
    <row r="335" spans="1:16" ht="10.5" customHeight="1" x14ac:dyDescent="0.2">
      <c r="A335" s="3" t="s">
        <v>522</v>
      </c>
      <c r="B335" s="3"/>
      <c r="C335" s="3"/>
      <c r="D335" s="21"/>
      <c r="E335" s="20">
        <f>E334+E306+E279+E250+E224+E197+E167+E139+E113+E85+E55+E26</f>
        <v>550.33000000000004</v>
      </c>
      <c r="F335" s="20">
        <f>F334+F306+F279+F250+F224+F197+F167+F139+F113+F85+F55+F26</f>
        <v>574.22000000000014</v>
      </c>
      <c r="G335" s="20">
        <f>G334+G306+G279+G250+G224+G197+G167+G139+G113+G85+G55+G26</f>
        <v>3294.78</v>
      </c>
      <c r="H335" s="20">
        <f>H334+H306+H279+H250+H224+H197+H167+H139+H113+H85+H55+H26</f>
        <v>19102.460000000003</v>
      </c>
    </row>
    <row r="336" spans="1:16" ht="10.5" customHeight="1" x14ac:dyDescent="0.2">
      <c r="A336" s="1" t="s">
        <v>523</v>
      </c>
      <c r="B336" s="1"/>
      <c r="C336" s="1"/>
      <c r="D336" s="1"/>
      <c r="E336" s="20">
        <f>E335/12</f>
        <v>45.860833333333339</v>
      </c>
      <c r="F336" s="20">
        <f>F335/12</f>
        <v>47.851666666666681</v>
      </c>
      <c r="G336" s="20">
        <f>G335/12</f>
        <v>274.565</v>
      </c>
      <c r="H336" s="20">
        <f>H335/12</f>
        <v>1591.8716666666669</v>
      </c>
    </row>
    <row r="337" spans="2:9" ht="10.5" customHeight="1" x14ac:dyDescent="0.2"/>
    <row r="338" spans="2:9" ht="10.5" customHeight="1" x14ac:dyDescent="0.2">
      <c r="B338" s="32" t="s">
        <v>524</v>
      </c>
      <c r="C338" s="14" t="s">
        <v>525</v>
      </c>
      <c r="H338" s="32" t="s">
        <v>526</v>
      </c>
      <c r="I338" s="14" t="s">
        <v>527</v>
      </c>
    </row>
    <row r="339" spans="2:9" ht="10.5" customHeight="1" x14ac:dyDescent="0.2">
      <c r="G339" s="16" t="s">
        <v>528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84">
    <mergeCell ref="B331:C331"/>
    <mergeCell ref="B332:C332"/>
    <mergeCell ref="A333:C333"/>
    <mergeCell ref="A334:C334"/>
    <mergeCell ref="A335:C335"/>
    <mergeCell ref="A336:D336"/>
    <mergeCell ref="A322:C322"/>
    <mergeCell ref="A323:P323"/>
    <mergeCell ref="B324:C324"/>
    <mergeCell ref="B325:C325"/>
    <mergeCell ref="B326:C326"/>
    <mergeCell ref="B327:C327"/>
    <mergeCell ref="B328:C328"/>
    <mergeCell ref="B329:C329"/>
    <mergeCell ref="B330:C330"/>
    <mergeCell ref="B313:C313"/>
    <mergeCell ref="A314:P314"/>
    <mergeCell ref="B315:C315"/>
    <mergeCell ref="B316:C316"/>
    <mergeCell ref="B317:C317"/>
    <mergeCell ref="B318:C318"/>
    <mergeCell ref="B319:C319"/>
    <mergeCell ref="B320:C320"/>
    <mergeCell ref="B321:C321"/>
    <mergeCell ref="A308:P308"/>
    <mergeCell ref="F309:H309"/>
    <mergeCell ref="I309:J309"/>
    <mergeCell ref="K309:P309"/>
    <mergeCell ref="D310:E310"/>
    <mergeCell ref="I310:J310"/>
    <mergeCell ref="K310:P310"/>
    <mergeCell ref="B311:C311"/>
    <mergeCell ref="E311:G311"/>
    <mergeCell ref="B299:C299"/>
    <mergeCell ref="B300:C300"/>
    <mergeCell ref="B301:C301"/>
    <mergeCell ref="B302:C302"/>
    <mergeCell ref="B303:C303"/>
    <mergeCell ref="B304:C304"/>
    <mergeCell ref="A305:C305"/>
    <mergeCell ref="A306:C306"/>
    <mergeCell ref="F307:K307"/>
    <mergeCell ref="B290:C290"/>
    <mergeCell ref="B291:C291"/>
    <mergeCell ref="B292:C292"/>
    <mergeCell ref="B293:C293"/>
    <mergeCell ref="A294:C294"/>
    <mergeCell ref="A295:P295"/>
    <mergeCell ref="B296:C296"/>
    <mergeCell ref="B297:C297"/>
    <mergeCell ref="B298:C298"/>
    <mergeCell ref="D283:E283"/>
    <mergeCell ref="I283:J283"/>
    <mergeCell ref="K283:P283"/>
    <mergeCell ref="B284:C284"/>
    <mergeCell ref="E284:G284"/>
    <mergeCell ref="B286:C286"/>
    <mergeCell ref="A287:P287"/>
    <mergeCell ref="B288:C288"/>
    <mergeCell ref="B289:C289"/>
    <mergeCell ref="B276:C276"/>
    <mergeCell ref="B277:C277"/>
    <mergeCell ref="A278:C278"/>
    <mergeCell ref="A279:C279"/>
    <mergeCell ref="F280:K280"/>
    <mergeCell ref="A281:P281"/>
    <mergeCell ref="F282:H282"/>
    <mergeCell ref="I282:J282"/>
    <mergeCell ref="K282:P282"/>
    <mergeCell ref="A267:P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A258:P258"/>
    <mergeCell ref="B259:C259"/>
    <mergeCell ref="B260:C260"/>
    <mergeCell ref="B261:C261"/>
    <mergeCell ref="B262:C262"/>
    <mergeCell ref="B263:C263"/>
    <mergeCell ref="B264:C264"/>
    <mergeCell ref="B265:C265"/>
    <mergeCell ref="A266:C266"/>
    <mergeCell ref="F253:H253"/>
    <mergeCell ref="I253:J253"/>
    <mergeCell ref="K253:P253"/>
    <mergeCell ref="D254:E254"/>
    <mergeCell ref="I254:J254"/>
    <mergeCell ref="K254:P254"/>
    <mergeCell ref="B255:C255"/>
    <mergeCell ref="E255:G255"/>
    <mergeCell ref="B257:C257"/>
    <mergeCell ref="B244:C244"/>
    <mergeCell ref="B245:C245"/>
    <mergeCell ref="B246:C246"/>
    <mergeCell ref="B247:C247"/>
    <mergeCell ref="B248:C248"/>
    <mergeCell ref="A249:C249"/>
    <mergeCell ref="A250:C250"/>
    <mergeCell ref="F251:K251"/>
    <mergeCell ref="A252:P252"/>
    <mergeCell ref="B235:C235"/>
    <mergeCell ref="B236:C236"/>
    <mergeCell ref="B237:C237"/>
    <mergeCell ref="B238:C238"/>
    <mergeCell ref="A239:C239"/>
    <mergeCell ref="A240:P240"/>
    <mergeCell ref="B241:C241"/>
    <mergeCell ref="B242:C242"/>
    <mergeCell ref="B243:C243"/>
    <mergeCell ref="D228:E228"/>
    <mergeCell ref="I228:J228"/>
    <mergeCell ref="K228:P228"/>
    <mergeCell ref="B229:C229"/>
    <mergeCell ref="E229:G229"/>
    <mergeCell ref="B231:C231"/>
    <mergeCell ref="A232:P232"/>
    <mergeCell ref="B233:C233"/>
    <mergeCell ref="B234:C234"/>
    <mergeCell ref="B220:C220"/>
    <mergeCell ref="B221:C221"/>
    <mergeCell ref="B222:C222"/>
    <mergeCell ref="A223:C223"/>
    <mergeCell ref="A224:C224"/>
    <mergeCell ref="F225:K225"/>
    <mergeCell ref="A226:P226"/>
    <mergeCell ref="F227:H227"/>
    <mergeCell ref="I227:J227"/>
    <mergeCell ref="K227:P227"/>
    <mergeCell ref="B211:C211"/>
    <mergeCell ref="B212:C212"/>
    <mergeCell ref="A213:C213"/>
    <mergeCell ref="A214:P214"/>
    <mergeCell ref="B215:C215"/>
    <mergeCell ref="B216:C216"/>
    <mergeCell ref="B217:C217"/>
    <mergeCell ref="B218:C218"/>
    <mergeCell ref="B219:C219"/>
    <mergeCell ref="B202:C202"/>
    <mergeCell ref="E202:G202"/>
    <mergeCell ref="B204:C204"/>
    <mergeCell ref="A205:P205"/>
    <mergeCell ref="B206:C206"/>
    <mergeCell ref="B207:C207"/>
    <mergeCell ref="B208:C208"/>
    <mergeCell ref="B209:C209"/>
    <mergeCell ref="B210:C210"/>
    <mergeCell ref="A196:C196"/>
    <mergeCell ref="A197:C197"/>
    <mergeCell ref="F198:K198"/>
    <mergeCell ref="A199:P199"/>
    <mergeCell ref="F200:H200"/>
    <mergeCell ref="I200:J200"/>
    <mergeCell ref="K200:P200"/>
    <mergeCell ref="D201:E201"/>
    <mergeCell ref="I201:J201"/>
    <mergeCell ref="K201:P201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78:C178"/>
    <mergeCell ref="B179:C179"/>
    <mergeCell ref="B180:C180"/>
    <mergeCell ref="B181:C181"/>
    <mergeCell ref="B182:C182"/>
    <mergeCell ref="B183:C183"/>
    <mergeCell ref="A184:C184"/>
    <mergeCell ref="A185:P185"/>
    <mergeCell ref="B186:C186"/>
    <mergeCell ref="D171:E171"/>
    <mergeCell ref="I171:J171"/>
    <mergeCell ref="K171:P171"/>
    <mergeCell ref="B172:C172"/>
    <mergeCell ref="E172:G172"/>
    <mergeCell ref="B174:C174"/>
    <mergeCell ref="A175:P175"/>
    <mergeCell ref="B176:C176"/>
    <mergeCell ref="B177:C177"/>
    <mergeCell ref="B162:C162"/>
    <mergeCell ref="B163:C163"/>
    <mergeCell ref="B164:C164"/>
    <mergeCell ref="B165:C165"/>
    <mergeCell ref="A166:C166"/>
    <mergeCell ref="A167:C167"/>
    <mergeCell ref="F168:K168"/>
    <mergeCell ref="A169:P169"/>
    <mergeCell ref="F170:H170"/>
    <mergeCell ref="I170:J170"/>
    <mergeCell ref="K170:P170"/>
    <mergeCell ref="B153:C153"/>
    <mergeCell ref="B154:C154"/>
    <mergeCell ref="A155:C155"/>
    <mergeCell ref="A156:P156"/>
    <mergeCell ref="B157:C157"/>
    <mergeCell ref="B158:C158"/>
    <mergeCell ref="B159:C159"/>
    <mergeCell ref="B160:C160"/>
    <mergeCell ref="B161:C161"/>
    <mergeCell ref="B144:C144"/>
    <mergeCell ref="E144:G144"/>
    <mergeCell ref="B146:C146"/>
    <mergeCell ref="A147:P147"/>
    <mergeCell ref="B148:C148"/>
    <mergeCell ref="B149:C149"/>
    <mergeCell ref="B150:C150"/>
    <mergeCell ref="B151:C151"/>
    <mergeCell ref="B152:C152"/>
    <mergeCell ref="A138:C138"/>
    <mergeCell ref="A139:C139"/>
    <mergeCell ref="F140:K140"/>
    <mergeCell ref="A141:P141"/>
    <mergeCell ref="F142:H142"/>
    <mergeCell ref="I142:J142"/>
    <mergeCell ref="K142:P142"/>
    <mergeCell ref="D143:E143"/>
    <mergeCell ref="I143:J143"/>
    <mergeCell ref="K143:P143"/>
    <mergeCell ref="A129:C129"/>
    <mergeCell ref="A130:P130"/>
    <mergeCell ref="B131:C131"/>
    <mergeCell ref="B132:C132"/>
    <mergeCell ref="B133:C133"/>
    <mergeCell ref="B134:C134"/>
    <mergeCell ref="B135:C135"/>
    <mergeCell ref="B136:C136"/>
    <mergeCell ref="B137:C137"/>
    <mergeCell ref="B120:C120"/>
    <mergeCell ref="A121:P121"/>
    <mergeCell ref="B122:C122"/>
    <mergeCell ref="B123:C123"/>
    <mergeCell ref="B124:C124"/>
    <mergeCell ref="B125:C125"/>
    <mergeCell ref="B126:C126"/>
    <mergeCell ref="B127:C127"/>
    <mergeCell ref="B128:C128"/>
    <mergeCell ref="F114:K114"/>
    <mergeCell ref="A115:P115"/>
    <mergeCell ref="F116:H116"/>
    <mergeCell ref="I116:J116"/>
    <mergeCell ref="K116:P116"/>
    <mergeCell ref="D117:E117"/>
    <mergeCell ref="I117:J117"/>
    <mergeCell ref="K117:P117"/>
    <mergeCell ref="B118:C118"/>
    <mergeCell ref="E118:G118"/>
    <mergeCell ref="B105:C105"/>
    <mergeCell ref="B106:C106"/>
    <mergeCell ref="B107:C107"/>
    <mergeCell ref="B108:C108"/>
    <mergeCell ref="B109:C109"/>
    <mergeCell ref="B110:C110"/>
    <mergeCell ref="B111:C111"/>
    <mergeCell ref="A112:C112"/>
    <mergeCell ref="A113:C113"/>
    <mergeCell ref="B96:C96"/>
    <mergeCell ref="B97:C97"/>
    <mergeCell ref="B98:C98"/>
    <mergeCell ref="B99:C99"/>
    <mergeCell ref="B100:C100"/>
    <mergeCell ref="A101:C101"/>
    <mergeCell ref="A102:P102"/>
    <mergeCell ref="B103:C103"/>
    <mergeCell ref="B104:C104"/>
    <mergeCell ref="D89:E89"/>
    <mergeCell ref="I89:J89"/>
    <mergeCell ref="K89:P89"/>
    <mergeCell ref="B90:C90"/>
    <mergeCell ref="E90:G90"/>
    <mergeCell ref="B92:C92"/>
    <mergeCell ref="A93:P93"/>
    <mergeCell ref="B94:C94"/>
    <mergeCell ref="B95:C95"/>
    <mergeCell ref="B81:C81"/>
    <mergeCell ref="B82:C82"/>
    <mergeCell ref="B83:C83"/>
    <mergeCell ref="A84:C84"/>
    <mergeCell ref="A85:C85"/>
    <mergeCell ref="F86:K86"/>
    <mergeCell ref="A87:P87"/>
    <mergeCell ref="F88:H88"/>
    <mergeCell ref="I88:J88"/>
    <mergeCell ref="K88:P88"/>
    <mergeCell ref="A72:C72"/>
    <mergeCell ref="A73:P73"/>
    <mergeCell ref="B74:C74"/>
    <mergeCell ref="B75:C75"/>
    <mergeCell ref="B76:C76"/>
    <mergeCell ref="B77:C77"/>
    <mergeCell ref="B78:C78"/>
    <mergeCell ref="B79:C79"/>
    <mergeCell ref="B80:C80"/>
    <mergeCell ref="A63:P63"/>
    <mergeCell ref="B64:C64"/>
    <mergeCell ref="B65:C65"/>
    <mergeCell ref="B66:C66"/>
    <mergeCell ref="B67:C67"/>
    <mergeCell ref="B68:C68"/>
    <mergeCell ref="B69:C69"/>
    <mergeCell ref="B70:C70"/>
    <mergeCell ref="B71:C71"/>
    <mergeCell ref="F58:H58"/>
    <mergeCell ref="I58:J58"/>
    <mergeCell ref="K58:P58"/>
    <mergeCell ref="D59:E59"/>
    <mergeCell ref="I59:J59"/>
    <mergeCell ref="K59:P59"/>
    <mergeCell ref="B60:C60"/>
    <mergeCell ref="E60:G60"/>
    <mergeCell ref="B62:C62"/>
    <mergeCell ref="B49:C49"/>
    <mergeCell ref="B50:C50"/>
    <mergeCell ref="B51:C51"/>
    <mergeCell ref="B52:C52"/>
    <mergeCell ref="B53:C53"/>
    <mergeCell ref="A54:C54"/>
    <mergeCell ref="A55:C55"/>
    <mergeCell ref="F56:K56"/>
    <mergeCell ref="A57:P57"/>
    <mergeCell ref="B40:C40"/>
    <mergeCell ref="B41:C41"/>
    <mergeCell ref="A42:C42"/>
    <mergeCell ref="A43:P43"/>
    <mergeCell ref="B44:C44"/>
    <mergeCell ref="B45:C45"/>
    <mergeCell ref="B46:C46"/>
    <mergeCell ref="B47:C47"/>
    <mergeCell ref="B48:C48"/>
    <mergeCell ref="B31:C31"/>
    <mergeCell ref="E31:G31"/>
    <mergeCell ref="B33:C33"/>
    <mergeCell ref="A34:P34"/>
    <mergeCell ref="B35:C35"/>
    <mergeCell ref="B36:C36"/>
    <mergeCell ref="B37:C37"/>
    <mergeCell ref="B38:C38"/>
    <mergeCell ref="B39:C39"/>
    <mergeCell ref="A25:C25"/>
    <mergeCell ref="A26:C26"/>
    <mergeCell ref="F27:K27"/>
    <mergeCell ref="A28:P28"/>
    <mergeCell ref="F29:H29"/>
    <mergeCell ref="I29:J29"/>
    <mergeCell ref="K29:P29"/>
    <mergeCell ref="D30:E30"/>
    <mergeCell ref="I30:J30"/>
    <mergeCell ref="K30:P30"/>
    <mergeCell ref="A16:P16"/>
    <mergeCell ref="B17:C17"/>
    <mergeCell ref="B18:C18"/>
    <mergeCell ref="B19:C19"/>
    <mergeCell ref="B20:C20"/>
    <mergeCell ref="B21:C21"/>
    <mergeCell ref="B22:C22"/>
    <mergeCell ref="B23:C23"/>
    <mergeCell ref="B24:C24"/>
    <mergeCell ref="B7:C7"/>
    <mergeCell ref="A8:P8"/>
    <mergeCell ref="B9:C9"/>
    <mergeCell ref="B10:C10"/>
    <mergeCell ref="B11:C11"/>
    <mergeCell ref="B12:C12"/>
    <mergeCell ref="B13:C13"/>
    <mergeCell ref="B14:C14"/>
    <mergeCell ref="A15:C15"/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</mergeCells>
  <pageMargins left="0.39374999999999999" right="0.39374999999999999" top="0.39374999999999999" bottom="0.39374999999999999" header="0.511811023622047" footer="0.511811023622047"/>
  <pageSetup paperSize="9" pageOrder="overThenDown" orientation="portrait" horizontalDpi="300" verticalDpi="300" r:id="rId1"/>
  <rowBreaks count="12" manualBreakCount="12">
    <brk id="26" max="16383" man="1"/>
    <brk id="55" max="16383" man="1"/>
    <brk id="85" max="16383" man="1"/>
    <brk id="113" max="16383" man="1"/>
    <brk id="139" max="16383" man="1"/>
    <brk id="167" max="16383" man="1"/>
    <brk id="197" max="16383" man="1"/>
    <brk id="224" max="16383" man="1"/>
    <brk id="250" max="16383" man="1"/>
    <brk id="279" max="16383" man="1"/>
    <brk id="306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cp:lastPrinted>2025-01-09T04:26:51Z</cp:lastPrinted>
  <dcterms:modified xsi:type="dcterms:W3CDTF">2025-01-09T04:27:57Z</dcterms:modified>
  <dc:language>ru-RU</dc:language>
</cp:coreProperties>
</file>