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0.531\"/>
    </mc:Choice>
  </mc:AlternateContent>
  <bookViews>
    <workbookView xWindow="0" yWindow="0" windowWidth="16380" windowHeight="8190" tabRatio="500"/>
  </bookViews>
  <sheets>
    <sheet name="TDSheet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91" i="1" l="1"/>
  <c r="G291" i="1"/>
  <c r="F291" i="1"/>
  <c r="E291" i="1"/>
  <c r="H282" i="1"/>
  <c r="G282" i="1"/>
  <c r="F282" i="1"/>
  <c r="E282" i="1"/>
  <c r="H267" i="1"/>
  <c r="G267" i="1"/>
  <c r="F267" i="1"/>
  <c r="E267" i="1"/>
  <c r="H259" i="1"/>
  <c r="G259" i="1"/>
  <c r="F259" i="1"/>
  <c r="E259" i="1"/>
  <c r="H245" i="1"/>
  <c r="G245" i="1"/>
  <c r="F245" i="1"/>
  <c r="E245" i="1"/>
  <c r="H236" i="1"/>
  <c r="G236" i="1"/>
  <c r="F236" i="1"/>
  <c r="E236" i="1"/>
  <c r="H221" i="1"/>
  <c r="G221" i="1"/>
  <c r="F221" i="1"/>
  <c r="E221" i="1"/>
  <c r="H212" i="1"/>
  <c r="G212" i="1"/>
  <c r="F212" i="1"/>
  <c r="E212" i="1"/>
  <c r="H198" i="1"/>
  <c r="G198" i="1"/>
  <c r="F198" i="1"/>
  <c r="E198" i="1"/>
  <c r="H189" i="1"/>
  <c r="G189" i="1"/>
  <c r="F189" i="1"/>
  <c r="E189" i="1"/>
  <c r="H174" i="1"/>
  <c r="G174" i="1"/>
  <c r="F174" i="1"/>
  <c r="E174" i="1"/>
  <c r="H163" i="1"/>
  <c r="G163" i="1"/>
  <c r="F163" i="1"/>
  <c r="E163" i="1"/>
  <c r="H147" i="1"/>
  <c r="G147" i="1"/>
  <c r="F147" i="1"/>
  <c r="E147" i="1"/>
  <c r="H137" i="1"/>
  <c r="G137" i="1"/>
  <c r="F137" i="1"/>
  <c r="E137" i="1"/>
  <c r="H122" i="1"/>
  <c r="G122" i="1"/>
  <c r="F122" i="1"/>
  <c r="E122" i="1"/>
  <c r="H112" i="1"/>
  <c r="G112" i="1"/>
  <c r="F112" i="1"/>
  <c r="E112" i="1"/>
  <c r="H97" i="1"/>
  <c r="G97" i="1"/>
  <c r="F97" i="1"/>
  <c r="E97" i="1"/>
  <c r="H88" i="1"/>
  <c r="G88" i="1"/>
  <c r="F88" i="1"/>
  <c r="E88" i="1"/>
  <c r="H73" i="1"/>
  <c r="G73" i="1"/>
  <c r="F73" i="1"/>
  <c r="E73" i="1"/>
  <c r="H63" i="1"/>
  <c r="G63" i="1"/>
  <c r="F63" i="1"/>
  <c r="E63" i="1"/>
  <c r="H47" i="1"/>
  <c r="G47" i="1"/>
  <c r="F47" i="1"/>
  <c r="E47" i="1"/>
  <c r="H37" i="1"/>
  <c r="G37" i="1"/>
  <c r="F37" i="1"/>
  <c r="E37" i="1"/>
  <c r="H22" i="1"/>
  <c r="G22" i="1"/>
  <c r="F22" i="1"/>
  <c r="E22" i="1"/>
  <c r="H13" i="1"/>
  <c r="G13" i="1"/>
  <c r="F13" i="1"/>
  <c r="E13" i="1"/>
  <c r="E23" i="1" l="1"/>
  <c r="G23" i="1"/>
  <c r="E48" i="1"/>
  <c r="G48" i="1"/>
  <c r="E74" i="1"/>
  <c r="G74" i="1"/>
  <c r="E98" i="1"/>
  <c r="G98" i="1"/>
  <c r="E123" i="1"/>
  <c r="G123" i="1"/>
  <c r="E148" i="1"/>
  <c r="G148" i="1"/>
  <c r="E175" i="1"/>
  <c r="G175" i="1"/>
  <c r="E199" i="1"/>
  <c r="G199" i="1"/>
  <c r="E222" i="1"/>
  <c r="G222" i="1"/>
  <c r="E246" i="1"/>
  <c r="G246" i="1"/>
  <c r="E268" i="1"/>
  <c r="G268" i="1"/>
  <c r="E292" i="1"/>
  <c r="G292" i="1"/>
  <c r="F23" i="1"/>
  <c r="H23" i="1"/>
  <c r="F48" i="1"/>
  <c r="H48" i="1"/>
  <c r="F74" i="1"/>
  <c r="H74" i="1"/>
  <c r="F98" i="1"/>
  <c r="H98" i="1"/>
  <c r="F123" i="1"/>
  <c r="H123" i="1"/>
  <c r="F148" i="1"/>
  <c r="H148" i="1"/>
  <c r="F175" i="1"/>
  <c r="H175" i="1"/>
  <c r="F199" i="1"/>
  <c r="H199" i="1"/>
  <c r="F222" i="1"/>
  <c r="H222" i="1"/>
  <c r="F246" i="1"/>
  <c r="H246" i="1"/>
  <c r="F268" i="1"/>
  <c r="H268" i="1"/>
  <c r="F292" i="1"/>
  <c r="F293" i="1" s="1"/>
  <c r="F294" i="1" s="1"/>
  <c r="H292" i="1"/>
  <c r="E293" i="1"/>
  <c r="E294" i="1" s="1"/>
  <c r="G293" i="1"/>
  <c r="G294" i="1" s="1"/>
  <c r="H293" i="1"/>
  <c r="H294" i="1" s="1"/>
</calcChain>
</file>

<file path=xl/sharedStrings.xml><?xml version="1.0" encoding="utf-8"?>
<sst xmlns="http://schemas.openxmlformats.org/spreadsheetml/2006/main" count="1170" uniqueCount="490">
  <si>
    <t>АО "Комбинат Школьного Питания "Огонёк"</t>
  </si>
  <si>
    <t>Приложение 8 к СанПиН 2.3/ 2.4.3590-20</t>
  </si>
  <si>
    <t>Примерное меню и пищевая ценность приготовляемых блюд</t>
  </si>
  <si>
    <t>Рацион: Меню СОШ (янв 2025, 1 см) буф школа</t>
  </si>
  <si>
    <t>День:</t>
  </si>
  <si>
    <t>понедельник</t>
  </si>
  <si>
    <t>Неделя:</t>
  </si>
  <si>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</si>
  <si>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</si>
  <si>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</si>
  <si>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</si>
  <si>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</si>
  <si>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</si>
  <si>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</si>
  <si>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</si>
  <si>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</si>
  <si>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2</t>
  </si>
  <si>
    <t>3</t>
  </si>
  <si>
    <t>4</t>
  </si>
  <si>
    <t>5</t>
  </si>
  <si>
    <t>6</t>
  </si>
  <si>
    <t>7</t>
  </si>
  <si>
    <t>Завтрак</t>
  </si>
  <si>
    <t>444,04</t>
  </si>
  <si>
    <t xml:space="preserve">Плов из свинины </t>
  </si>
  <si>
    <t>200</t>
  </si>
  <si>
    <t>14,04</t>
  </si>
  <si>
    <t>749,22</t>
  </si>
  <si>
    <t>Фруктовая нарезка (яблоко)</t>
  </si>
  <si>
    <t>75</t>
  </si>
  <si>
    <t>0,3</t>
  </si>
  <si>
    <t>8,48</t>
  </si>
  <si>
    <t>35,1</t>
  </si>
  <si>
    <t>783,22</t>
  </si>
  <si>
    <t>Чай фруктовый (яблоко)</t>
  </si>
  <si>
    <t>0,02</t>
  </si>
  <si>
    <t>15,49</t>
  </si>
  <si>
    <t>62,4</t>
  </si>
  <si>
    <t>108,13</t>
  </si>
  <si>
    <t>Хлеб пшеничный.</t>
  </si>
  <si>
    <t>42,9</t>
  </si>
  <si>
    <t>3,27</t>
  </si>
  <si>
    <t>0,34</t>
  </si>
  <si>
    <t>21,29</t>
  </si>
  <si>
    <t>101,1</t>
  </si>
  <si>
    <t>Итого за Завтрак</t>
  </si>
  <si>
    <t>517,9</t>
  </si>
  <si>
    <t>Обед</t>
  </si>
  <si>
    <t>68,22</t>
  </si>
  <si>
    <t>Салат из моркови "По-корейски"</t>
  </si>
  <si>
    <t>60</t>
  </si>
  <si>
    <t>0,76</t>
  </si>
  <si>
    <t>3,05</t>
  </si>
  <si>
    <t>4,69</t>
  </si>
  <si>
    <t>49,2</t>
  </si>
  <si>
    <t>37,08</t>
  </si>
  <si>
    <t>Борщ из свежей капусты с картофелем.</t>
  </si>
  <si>
    <t>545,13</t>
  </si>
  <si>
    <t>Наггетсы из пф с томатным соусом</t>
  </si>
  <si>
    <t>110</t>
  </si>
  <si>
    <t>510,04</t>
  </si>
  <si>
    <t>Каша гречневая</t>
  </si>
  <si>
    <t>150</t>
  </si>
  <si>
    <t>512,13</t>
  </si>
  <si>
    <t>Компот из плодов сушеных</t>
  </si>
  <si>
    <t>180</t>
  </si>
  <si>
    <t>0,27</t>
  </si>
  <si>
    <t>18,09</t>
  </si>
  <si>
    <t>72,9</t>
  </si>
  <si>
    <t>109,13</t>
  </si>
  <si>
    <t>Хлеб ржано- пшеничный.</t>
  </si>
  <si>
    <t>25</t>
  </si>
  <si>
    <t>1,65</t>
  </si>
  <si>
    <t>8,5</t>
  </si>
  <si>
    <t>45,3</t>
  </si>
  <si>
    <t>1,9</t>
  </si>
  <si>
    <t>0,2</t>
  </si>
  <si>
    <t>12,38</t>
  </si>
  <si>
    <t>58,8</t>
  </si>
  <si>
    <t>Итого за Обед</t>
  </si>
  <si>
    <t>750</t>
  </si>
  <si>
    <t>Итого за день</t>
  </si>
  <si>
    <t>Примерное меню и пищевая ценность приготовляемых блюд (лист 2)</t>
  </si>
  <si>
    <t>вторник</t>
  </si>
  <si>
    <t>377,03</t>
  </si>
  <si>
    <t>Бутерброд с сыром (батон</t>
  </si>
  <si>
    <t>5/15/25</t>
  </si>
  <si>
    <t>5,43</t>
  </si>
  <si>
    <t>8,27</t>
  </si>
  <si>
    <t>258,13</t>
  </si>
  <si>
    <t>Каша молочная пшенная с маслом (вязкая)</t>
  </si>
  <si>
    <t>197</t>
  </si>
  <si>
    <t>590,23</t>
  </si>
  <si>
    <t>Печенье "Мария" (галеты)</t>
  </si>
  <si>
    <t>30</t>
  </si>
  <si>
    <t>2,55</t>
  </si>
  <si>
    <t>1,5</t>
  </si>
  <si>
    <t>22,2</t>
  </si>
  <si>
    <t>114</t>
  </si>
  <si>
    <t>286,08</t>
  </si>
  <si>
    <t>Кофейный напиток с молоком.</t>
  </si>
  <si>
    <t>3,1</t>
  </si>
  <si>
    <t>2,5</t>
  </si>
  <si>
    <t>20,89</t>
  </si>
  <si>
    <t>118,5</t>
  </si>
  <si>
    <t>29</t>
  </si>
  <si>
    <t>2,2</t>
  </si>
  <si>
    <t>0,23</t>
  </si>
  <si>
    <t>14,36</t>
  </si>
  <si>
    <t>68,2</t>
  </si>
  <si>
    <t>501</t>
  </si>
  <si>
    <t>4,08</t>
  </si>
  <si>
    <t>Салат из белокочанной капусты с морковью</t>
  </si>
  <si>
    <t>0,98</t>
  </si>
  <si>
    <t>45,08</t>
  </si>
  <si>
    <t>Суп гороховый</t>
  </si>
  <si>
    <t>3,23</t>
  </si>
  <si>
    <t>551,04</t>
  </si>
  <si>
    <t xml:space="preserve">Гренки из пш. хлеба </t>
  </si>
  <si>
    <t>15</t>
  </si>
  <si>
    <t>0,18</t>
  </si>
  <si>
    <t>0,03</t>
  </si>
  <si>
    <t>11,55</t>
  </si>
  <si>
    <t>260,21</t>
  </si>
  <si>
    <t>Гуляш из свинины</t>
  </si>
  <si>
    <t>120</t>
  </si>
  <si>
    <t>14,84</t>
  </si>
  <si>
    <t>10,28</t>
  </si>
  <si>
    <t>3,55</t>
  </si>
  <si>
    <t>179,8</t>
  </si>
  <si>
    <t>227,12</t>
  </si>
  <si>
    <t xml:space="preserve">Макароны отварные </t>
  </si>
  <si>
    <t>160</t>
  </si>
  <si>
    <t>376,12</t>
  </si>
  <si>
    <t>Компот из сушеных фруктов (курага)</t>
  </si>
  <si>
    <t>0,4</t>
  </si>
  <si>
    <t>24,98</t>
  </si>
  <si>
    <t>101,7</t>
  </si>
  <si>
    <t>1,98</t>
  </si>
  <si>
    <t>0,36</t>
  </si>
  <si>
    <t>10,2</t>
  </si>
  <si>
    <t>54,3</t>
  </si>
  <si>
    <t>790</t>
  </si>
  <si>
    <t>Примерное меню и пищевая ценность приготовляемых блюд (лист 3)</t>
  </si>
  <si>
    <t>среда</t>
  </si>
  <si>
    <t>209,24</t>
  </si>
  <si>
    <t xml:space="preserve">Шницель припущенный из птицы </t>
  </si>
  <si>
    <t>265,08</t>
  </si>
  <si>
    <t>Соус томатный</t>
  </si>
  <si>
    <t>40</t>
  </si>
  <si>
    <t>0,21</t>
  </si>
  <si>
    <t>1,47</t>
  </si>
  <si>
    <t>2,52</t>
  </si>
  <si>
    <t>24,2</t>
  </si>
  <si>
    <t>225,04</t>
  </si>
  <si>
    <t>Рис припущенный</t>
  </si>
  <si>
    <t>590,13</t>
  </si>
  <si>
    <t>Сушки</t>
  </si>
  <si>
    <t>10</t>
  </si>
  <si>
    <t>1,1</t>
  </si>
  <si>
    <t>34</t>
  </si>
  <si>
    <t>300,08</t>
  </si>
  <si>
    <t>Чай с сахаром</t>
  </si>
  <si>
    <t>2,28</t>
  </si>
  <si>
    <t>0,24</t>
  </si>
  <si>
    <t>14,85</t>
  </si>
  <si>
    <t>70,5</t>
  </si>
  <si>
    <t>500</t>
  </si>
  <si>
    <t>33,12</t>
  </si>
  <si>
    <t>Салат из свеклы отварной.</t>
  </si>
  <si>
    <t>0,97</t>
  </si>
  <si>
    <t>5,16</t>
  </si>
  <si>
    <t>24,5</t>
  </si>
  <si>
    <t>67,12</t>
  </si>
  <si>
    <t xml:space="preserve">Щи из свежей капусты с картофелем </t>
  </si>
  <si>
    <t>4,1</t>
  </si>
  <si>
    <t>7,69</t>
  </si>
  <si>
    <t>73,5</t>
  </si>
  <si>
    <t>275,08</t>
  </si>
  <si>
    <t xml:space="preserve">Котлеты по-хлыновски </t>
  </si>
  <si>
    <t>90</t>
  </si>
  <si>
    <t>15,75</t>
  </si>
  <si>
    <t>6,75</t>
  </si>
  <si>
    <t>272,3</t>
  </si>
  <si>
    <t xml:space="preserve">Соус томатный </t>
  </si>
  <si>
    <t>0,16</t>
  </si>
  <si>
    <t>1,89</t>
  </si>
  <si>
    <t>18,2</t>
  </si>
  <si>
    <t>5,15</t>
  </si>
  <si>
    <t>Перловка с овощами</t>
  </si>
  <si>
    <t>31,71</t>
  </si>
  <si>
    <t>702,04</t>
  </si>
  <si>
    <t>Напиток из варенья</t>
  </si>
  <si>
    <t>0,11</t>
  </si>
  <si>
    <t>2,64</t>
  </si>
  <si>
    <t>0,48</t>
  </si>
  <si>
    <t>13,6</t>
  </si>
  <si>
    <t>72,4</t>
  </si>
  <si>
    <t>780</t>
  </si>
  <si>
    <t>Примерное меню и пищевая ценность приготовляемых блюд (лист 4)</t>
  </si>
  <si>
    <t>четверг</t>
  </si>
  <si>
    <t>380,08</t>
  </si>
  <si>
    <t>Бутерброд с маслом (батон)</t>
  </si>
  <si>
    <t>5/25</t>
  </si>
  <si>
    <t>1,91</t>
  </si>
  <si>
    <t>4,35</t>
  </si>
  <si>
    <t>12,78</t>
  </si>
  <si>
    <t>97,9</t>
  </si>
  <si>
    <t>271,21</t>
  </si>
  <si>
    <t xml:space="preserve">Тефтели "Нежные" из п/ф с соусом томатным </t>
  </si>
  <si>
    <t>133,12</t>
  </si>
  <si>
    <t>Картофель тушеный в соусе томатном</t>
  </si>
  <si>
    <t>2,38</t>
  </si>
  <si>
    <t>6,88</t>
  </si>
  <si>
    <t>20,53</t>
  </si>
  <si>
    <t>153,6</t>
  </si>
  <si>
    <t xml:space="preserve">Чай фруктовый </t>
  </si>
  <si>
    <t>7,56</t>
  </si>
  <si>
    <t>30,4</t>
  </si>
  <si>
    <t>1,08</t>
  </si>
  <si>
    <t>Винегрет овощной</t>
  </si>
  <si>
    <t>4,99</t>
  </si>
  <si>
    <t>77,6</t>
  </si>
  <si>
    <t>80,12</t>
  </si>
  <si>
    <t>Суп картофельный с рисом</t>
  </si>
  <si>
    <t>13,98</t>
  </si>
  <si>
    <t>83,5</t>
  </si>
  <si>
    <t>210,05</t>
  </si>
  <si>
    <t>Гуляш из филе кур</t>
  </si>
  <si>
    <t>100</t>
  </si>
  <si>
    <t>129,08</t>
  </si>
  <si>
    <t xml:space="preserve">Гороховое пюре </t>
  </si>
  <si>
    <t>389,17</t>
  </si>
  <si>
    <t>Сок фруктовый</t>
  </si>
  <si>
    <t>0,9</t>
  </si>
  <si>
    <t>18,18</t>
  </si>
  <si>
    <t>76,3</t>
  </si>
  <si>
    <t>Примерное меню и пищевая ценность приготовляемых блюд (лист 5)</t>
  </si>
  <si>
    <t>пятница</t>
  </si>
  <si>
    <t>19,2</t>
  </si>
  <si>
    <t>Паста с кур.филе, свежим помидором, сыром и слив. Соусом</t>
  </si>
  <si>
    <t>170</t>
  </si>
  <si>
    <t>65</t>
  </si>
  <si>
    <t>0,26</t>
  </si>
  <si>
    <t>7,35</t>
  </si>
  <si>
    <t xml:space="preserve">Печенье сахарное </t>
  </si>
  <si>
    <t>3,3</t>
  </si>
  <si>
    <t>25,2</t>
  </si>
  <si>
    <t>141,8</t>
  </si>
  <si>
    <t xml:space="preserve">Чай с сахаром </t>
  </si>
  <si>
    <t>31,2</t>
  </si>
  <si>
    <t>2,36</t>
  </si>
  <si>
    <t>0,25</t>
  </si>
  <si>
    <t>15,35</t>
  </si>
  <si>
    <t>500,2</t>
  </si>
  <si>
    <t>20,12</t>
  </si>
  <si>
    <t>0,93</t>
  </si>
  <si>
    <t>3,01</t>
  </si>
  <si>
    <t>5,98</t>
  </si>
  <si>
    <t>23,12</t>
  </si>
  <si>
    <t>Суп гречневый с овощами</t>
  </si>
  <si>
    <t>1,99</t>
  </si>
  <si>
    <t>34 638</t>
  </si>
  <si>
    <t xml:space="preserve">Шницель из говядины </t>
  </si>
  <si>
    <t>80</t>
  </si>
  <si>
    <t>331,07</t>
  </si>
  <si>
    <t>Соус сметанный с томатом</t>
  </si>
  <si>
    <t>0,5</t>
  </si>
  <si>
    <t>1,15</t>
  </si>
  <si>
    <t>2,22</t>
  </si>
  <si>
    <t>21,3</t>
  </si>
  <si>
    <t>241,08</t>
  </si>
  <si>
    <t xml:space="preserve">Картофельное пюре </t>
  </si>
  <si>
    <t>3,19</t>
  </si>
  <si>
    <t>6,06</t>
  </si>
  <si>
    <t>23,29</t>
  </si>
  <si>
    <t>160,5</t>
  </si>
  <si>
    <t>289,06</t>
  </si>
  <si>
    <t xml:space="preserve">Напиток из шиповника </t>
  </si>
  <si>
    <t>0,63</t>
  </si>
  <si>
    <t>20,52</t>
  </si>
  <si>
    <t>87,3</t>
  </si>
  <si>
    <t>Примерное меню и пищевая ценность приготовляемых блюд (лист 6)</t>
  </si>
  <si>
    <t>суббота</t>
  </si>
  <si>
    <t>1 037,02</t>
  </si>
  <si>
    <t xml:space="preserve">Огурцы соленые </t>
  </si>
  <si>
    <t>0,84</t>
  </si>
  <si>
    <t>0,39</t>
  </si>
  <si>
    <t>4,9</t>
  </si>
  <si>
    <t>226,02</t>
  </si>
  <si>
    <t>Каша гречневая с филе куриным 30/210</t>
  </si>
  <si>
    <t>220</t>
  </si>
  <si>
    <t>298,08</t>
  </si>
  <si>
    <t>Чай с молоком.</t>
  </si>
  <si>
    <t>190</t>
  </si>
  <si>
    <t>17,9</t>
  </si>
  <si>
    <t>97,5</t>
  </si>
  <si>
    <t>31,3</t>
  </si>
  <si>
    <t>501,3</t>
  </si>
  <si>
    <t>19,06</t>
  </si>
  <si>
    <t xml:space="preserve">Салат Здоровье </t>
  </si>
  <si>
    <t>154,13</t>
  </si>
  <si>
    <t>Суп крестьянский с крупой</t>
  </si>
  <si>
    <t>357,13</t>
  </si>
  <si>
    <t>Мясо отварное (для 1 бл)</t>
  </si>
  <si>
    <t>2,93</t>
  </si>
  <si>
    <t>2,11</t>
  </si>
  <si>
    <t>0,07</t>
  </si>
  <si>
    <t>31</t>
  </si>
  <si>
    <t>255,04</t>
  </si>
  <si>
    <t xml:space="preserve">Печень по-строгановски </t>
  </si>
  <si>
    <t>235,08</t>
  </si>
  <si>
    <t xml:space="preserve">Капуста тушеная </t>
  </si>
  <si>
    <t>274,08</t>
  </si>
  <si>
    <t>Кисель из к/ц плодового или ягодного</t>
  </si>
  <si>
    <t>27,87</t>
  </si>
  <si>
    <t>111,5</t>
  </si>
  <si>
    <t>740</t>
  </si>
  <si>
    <t>Примерное меню и пищевая ценность приготовляемых блюд (лист 7)</t>
  </si>
  <si>
    <t>545,09</t>
  </si>
  <si>
    <t>Котлета рыбная из минтая</t>
  </si>
  <si>
    <t>11,3</t>
  </si>
  <si>
    <t>7,65</t>
  </si>
  <si>
    <t>7,3</t>
  </si>
  <si>
    <t>20</t>
  </si>
  <si>
    <t>0,73</t>
  </si>
  <si>
    <t>225,08</t>
  </si>
  <si>
    <t>17</t>
  </si>
  <si>
    <t>1,28</t>
  </si>
  <si>
    <t>12,6</t>
  </si>
  <si>
    <t>70,9</t>
  </si>
  <si>
    <t>33,6</t>
  </si>
  <si>
    <t>2,58</t>
  </si>
  <si>
    <t>16,83</t>
  </si>
  <si>
    <t>79,9</t>
  </si>
  <si>
    <t>510,6</t>
  </si>
  <si>
    <t>87,12</t>
  </si>
  <si>
    <t>Салат из свеклы с растительным маслом</t>
  </si>
  <si>
    <t>0,96</t>
  </si>
  <si>
    <t>4,8</t>
  </si>
  <si>
    <t>6,1</t>
  </si>
  <si>
    <t>71,4</t>
  </si>
  <si>
    <t>108,05</t>
  </si>
  <si>
    <t>Суп картофельный с клецками</t>
  </si>
  <si>
    <t>1,87</t>
  </si>
  <si>
    <t>13,36</t>
  </si>
  <si>
    <t>209,32</t>
  </si>
  <si>
    <t>Котлета мясная</t>
  </si>
  <si>
    <t>Гороховое пюре</t>
  </si>
  <si>
    <t>Компот из сушеных фруктов</t>
  </si>
  <si>
    <t>24,99</t>
  </si>
  <si>
    <t>Примерное меню и пищевая ценность приготовляемых блюд (лист 8)</t>
  </si>
  <si>
    <t>377,08</t>
  </si>
  <si>
    <t xml:space="preserve">Бутерброд с сыром (батон) </t>
  </si>
  <si>
    <t>5/10/20</t>
  </si>
  <si>
    <t>3,94</t>
  </si>
  <si>
    <t>7,16</t>
  </si>
  <si>
    <t>253,13</t>
  </si>
  <si>
    <t xml:space="preserve">Каша молочная рисовая (вязкая) </t>
  </si>
  <si>
    <t>6,34</t>
  </si>
  <si>
    <t>6,38</t>
  </si>
  <si>
    <t>46,8</t>
  </si>
  <si>
    <t>382,07</t>
  </si>
  <si>
    <t>Какао с молоком</t>
  </si>
  <si>
    <t>2,39</t>
  </si>
  <si>
    <t>19,26</t>
  </si>
  <si>
    <t>110,7</t>
  </si>
  <si>
    <t>31,5</t>
  </si>
  <si>
    <t>2,43</t>
  </si>
  <si>
    <t>15,84</t>
  </si>
  <si>
    <t>75,2</t>
  </si>
  <si>
    <t>556,5</t>
  </si>
  <si>
    <t>6,14</t>
  </si>
  <si>
    <t>82,5</t>
  </si>
  <si>
    <t>153,22</t>
  </si>
  <si>
    <t>Суп рыбный</t>
  </si>
  <si>
    <t>202,08</t>
  </si>
  <si>
    <t xml:space="preserve">Тефтели из говядины с рисом </t>
  </si>
  <si>
    <t>196,1</t>
  </si>
  <si>
    <t>223,08</t>
  </si>
  <si>
    <t xml:space="preserve">Каша ячневая рассыпчатая с маслом </t>
  </si>
  <si>
    <t>4,88</t>
  </si>
  <si>
    <t>3,75</t>
  </si>
  <si>
    <t>32,06</t>
  </si>
  <si>
    <t>181,4</t>
  </si>
  <si>
    <t>32</t>
  </si>
  <si>
    <t>0,38</t>
  </si>
  <si>
    <t>10,88</t>
  </si>
  <si>
    <t>57,9</t>
  </si>
  <si>
    <t>747</t>
  </si>
  <si>
    <t>Примерное меню и пищевая ценность приготовляемых блюд (лист 9)</t>
  </si>
  <si>
    <t>217,07</t>
  </si>
  <si>
    <t xml:space="preserve">Фрикадельки из кур с соусом сметанным с томатом </t>
  </si>
  <si>
    <t>9,2</t>
  </si>
  <si>
    <t>Каша гречневая (вязкая)</t>
  </si>
  <si>
    <t>294,08</t>
  </si>
  <si>
    <t xml:space="preserve">Чай с лимоном </t>
  </si>
  <si>
    <t>0,05</t>
  </si>
  <si>
    <t>0,01</t>
  </si>
  <si>
    <t>14,78</t>
  </si>
  <si>
    <t>59,3</t>
  </si>
  <si>
    <t>1,52</t>
  </si>
  <si>
    <t>9,9</t>
  </si>
  <si>
    <t>47</t>
  </si>
  <si>
    <t>9,08</t>
  </si>
  <si>
    <t>Салат из моркови с сахаром</t>
  </si>
  <si>
    <t>47,08</t>
  </si>
  <si>
    <t>Суп картофельный с вермишелью.</t>
  </si>
  <si>
    <t>255,22</t>
  </si>
  <si>
    <t>Печень по-строгановски.</t>
  </si>
  <si>
    <t>309,17</t>
  </si>
  <si>
    <t>Спагетти отварные с маслом.</t>
  </si>
  <si>
    <t>Примерное меню и пищевая ценность приготовляемых блюд (лист 10)</t>
  </si>
  <si>
    <t>523,22</t>
  </si>
  <si>
    <t>Бифштекс по домашнему</t>
  </si>
  <si>
    <t>70</t>
  </si>
  <si>
    <t>129,03</t>
  </si>
  <si>
    <t>14</t>
  </si>
  <si>
    <t>68</t>
  </si>
  <si>
    <t>Чай фруктовый</t>
  </si>
  <si>
    <t>47,4</t>
  </si>
  <si>
    <t>3,57</t>
  </si>
  <si>
    <t>23,27</t>
  </si>
  <si>
    <t>110,5</t>
  </si>
  <si>
    <t>507,4</t>
  </si>
  <si>
    <t>1,2</t>
  </si>
  <si>
    <t xml:space="preserve">Винегрет овощной </t>
  </si>
  <si>
    <t>42,08</t>
  </si>
  <si>
    <t>Рассольник ленинградский</t>
  </si>
  <si>
    <t>2,08</t>
  </si>
  <si>
    <t>5,27</t>
  </si>
  <si>
    <t>298,12</t>
  </si>
  <si>
    <t>Голубцы ленивые</t>
  </si>
  <si>
    <t>0,33</t>
  </si>
  <si>
    <t>0,77</t>
  </si>
  <si>
    <t>1,48</t>
  </si>
  <si>
    <t>14,2</t>
  </si>
  <si>
    <t>Примерное меню и пищевая ценность приготовляемых блюд (лист 11)</t>
  </si>
  <si>
    <t xml:space="preserve">Гуляш из филе кур </t>
  </si>
  <si>
    <t>227,08</t>
  </si>
  <si>
    <t>Макароны отварные с маслом.</t>
  </si>
  <si>
    <t>34,3</t>
  </si>
  <si>
    <t>524,3</t>
  </si>
  <si>
    <t>Салат "Витаминный"</t>
  </si>
  <si>
    <t>0,68</t>
  </si>
  <si>
    <t>6,56</t>
  </si>
  <si>
    <t>83,8</t>
  </si>
  <si>
    <t>129,11</t>
  </si>
  <si>
    <t xml:space="preserve">Суп гречневый с овощами </t>
  </si>
  <si>
    <t>271,39</t>
  </si>
  <si>
    <t xml:space="preserve">Говядина тушеная с картофелем </t>
  </si>
  <si>
    <t>240</t>
  </si>
  <si>
    <t>735</t>
  </si>
  <si>
    <t>Примерное меню и пищевая ценность приготовляемых блюд (лист 12)</t>
  </si>
  <si>
    <t>491,22</t>
  </si>
  <si>
    <t>Азу по-татарски</t>
  </si>
  <si>
    <t>9,67</t>
  </si>
  <si>
    <t>7,24</t>
  </si>
  <si>
    <t>7,08</t>
  </si>
  <si>
    <t>132,2</t>
  </si>
  <si>
    <t>242,13</t>
  </si>
  <si>
    <t>Каша перловая (вязкая)</t>
  </si>
  <si>
    <t>20,39</t>
  </si>
  <si>
    <t>146</t>
  </si>
  <si>
    <t>35,7</t>
  </si>
  <si>
    <t>2,74</t>
  </si>
  <si>
    <t>0,29</t>
  </si>
  <si>
    <t>17,82</t>
  </si>
  <si>
    <t>84,6</t>
  </si>
  <si>
    <t>502,7</t>
  </si>
  <si>
    <t>25,08</t>
  </si>
  <si>
    <t>Салат из свеклы с черносливом</t>
  </si>
  <si>
    <t>1,03</t>
  </si>
  <si>
    <t>3,65</t>
  </si>
  <si>
    <t>5,51</t>
  </si>
  <si>
    <t>74,5</t>
  </si>
  <si>
    <t>102,17</t>
  </si>
  <si>
    <t>Суп картофельный с фасолью</t>
  </si>
  <si>
    <t>Капуста тушеная</t>
  </si>
  <si>
    <t>1,32</t>
  </si>
  <si>
    <t>6,8</t>
  </si>
  <si>
    <t>36,2</t>
  </si>
  <si>
    <t>730</t>
  </si>
  <si>
    <t>Итого за период</t>
  </si>
  <si>
    <t>Среднее значение за период</t>
  </si>
  <si>
    <t>Составил</t>
  </si>
  <si>
    <t>__________________ ХусаиноваЕВ</t>
  </si>
  <si>
    <t>Утвердил</t>
  </si>
  <si>
    <t>__________________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</si>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</sst>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  <charset val="1"/>
    </font>
    <font>
      <u/>
      <sz val="8"/>
      <name val="Arial"/>
      <charset val="1"/>
    </font>
    <font>
      <b/>
      <sz val="12"/>
      <name val="Arial"/>
      <charset val="1"/>
    </font>
    <font>
      <b/>
      <sz val="8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indent="1"/>
    </xf>
    <xf numFmtId="0" fontId="0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7"/>
  <sheetViews>
    <sheetView tabSelected="1" zoomScale="172" zoomScaleNormal="172" workbookViewId="0">
      <selection activeCell="I271" sqref="I271:P272"/>
    </sheetView>
  </sheetViews>
  <sheetFormatPr defaultColWidth="10.5" defaultRowHeight="11.25" x14ac:dyDescent="0.2"/>
  <cols>
    <col min="1" max="1" width="6" style="1" customWidth="1"/>
    <col min="2" max="2" width="16.6640625" style="1" customWidth="1"/>
    <col min="3" max="3" width="15" style="1" customWidth="1"/>
    <col min="4" max="4" width="8.6640625" style="1" customWidth="1"/>
    <col min="5" max="7" width="5.6640625" style="1" customWidth="1"/>
    <col min="8" max="8" width="10.1640625" style="1" customWidth="1"/>
    <col min="9" max="16" width="5.6640625" style="1" customWidth="1"/>
  </cols>
  <sheetData>
    <row r="1" spans="1:16" ht="10.5" customHeight="1" x14ac:dyDescent="0.2">
      <c r="A1" s="2" t="s">
        <v>0</v>
      </c>
      <c r="F1" s="20" t="s">
        <v>1</v>
      </c>
      <c r="G1" s="20"/>
      <c r="H1" s="20"/>
      <c r="I1" s="20"/>
      <c r="J1" s="20"/>
      <c r="K1" s="20"/>
      <c r="L1" s="3"/>
      <c r="M1" s="3"/>
      <c r="N1" s="3"/>
      <c r="O1" s="3"/>
      <c r="P1" s="3"/>
    </row>
    <row r="2" spans="1:16" ht="15.75" customHeight="1" x14ac:dyDescent="0.25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0.5" customHeight="1" x14ac:dyDescent="0.2">
      <c r="A3" s="4" t="s">
        <v>3</v>
      </c>
      <c r="E3" s="5" t="s">
        <v>4</v>
      </c>
      <c r="F3" s="15" t="s">
        <v>5</v>
      </c>
      <c r="G3" s="15"/>
      <c r="H3" s="15"/>
      <c r="I3" s="16"/>
      <c r="J3" s="16"/>
      <c r="K3" s="17"/>
      <c r="L3" s="17"/>
      <c r="M3" s="17"/>
      <c r="N3" s="17"/>
      <c r="O3" s="17"/>
      <c r="P3" s="17"/>
    </row>
    <row r="4" spans="1:16" ht="10.5" customHeight="1" x14ac:dyDescent="0.2">
      <c r="D4" s="16" t="s">
        <v>6</v>
      </c>
      <c r="E4" s="16"/>
      <c r="F4" s="1" t="s">
        <v>7</v>
      </c>
      <c r="I4" s="16"/>
      <c r="J4" s="16"/>
      <c r="K4" s="15"/>
      <c r="L4" s="15"/>
      <c r="M4" s="15"/>
      <c r="N4" s="15"/>
      <c r="O4" s="15"/>
      <c r="P4" s="15"/>
    </row>
    <row r="5" spans="1:16" ht="43.5" customHeight="1" x14ac:dyDescent="0.2">
      <c r="A5" s="6" t="s">
        <v>8</v>
      </c>
      <c r="B5" s="18" t="s">
        <v>9</v>
      </c>
      <c r="C5" s="18"/>
      <c r="D5" s="6" t="s">
        <v>10</v>
      </c>
      <c r="E5" s="18" t="s">
        <v>11</v>
      </c>
      <c r="F5" s="18"/>
      <c r="G5" s="18"/>
      <c r="H5" s="6" t="s">
        <v>12</v>
      </c>
    </row>
    <row r="6" spans="1:16" ht="10.5" customHeight="1" x14ac:dyDescent="0.2">
      <c r="E6" s="6" t="s">
        <v>13</v>
      </c>
      <c r="F6" s="6" t="s">
        <v>14</v>
      </c>
      <c r="G6" s="6" t="s">
        <v>15</v>
      </c>
    </row>
    <row r="7" spans="1:16" ht="10.5" customHeight="1" x14ac:dyDescent="0.2">
      <c r="A7" s="7" t="s">
        <v>7</v>
      </c>
      <c r="B7" s="19" t="s">
        <v>16</v>
      </c>
      <c r="C7" s="19"/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</row>
    <row r="8" spans="1:16" ht="10.5" customHeight="1" x14ac:dyDescent="0.2">
      <c r="A8" s="14" t="s">
        <v>22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10.5" customHeight="1" x14ac:dyDescent="0.2">
      <c r="A9" s="8" t="s">
        <v>23</v>
      </c>
      <c r="B9" s="12" t="s">
        <v>24</v>
      </c>
      <c r="C9" s="12"/>
      <c r="D9" s="8" t="s">
        <v>25</v>
      </c>
      <c r="E9" s="8" t="s">
        <v>26</v>
      </c>
      <c r="F9" s="8">
        <v>15.3</v>
      </c>
      <c r="G9" s="8">
        <v>33.58</v>
      </c>
      <c r="H9" s="8">
        <v>361.5</v>
      </c>
    </row>
    <row r="10" spans="1:16" ht="10.5" customHeight="1" x14ac:dyDescent="0.2">
      <c r="A10" s="8" t="s">
        <v>27</v>
      </c>
      <c r="B10" s="12" t="s">
        <v>28</v>
      </c>
      <c r="C10" s="12"/>
      <c r="D10" s="8" t="s">
        <v>29</v>
      </c>
      <c r="E10" s="8" t="s">
        <v>30</v>
      </c>
      <c r="F10" s="8"/>
      <c r="G10" s="8" t="s">
        <v>31</v>
      </c>
      <c r="H10" s="8" t="s">
        <v>32</v>
      </c>
    </row>
    <row r="11" spans="1:16" ht="10.5" customHeight="1" x14ac:dyDescent="0.2">
      <c r="A11" s="8" t="s">
        <v>33</v>
      </c>
      <c r="B11" s="12" t="s">
        <v>34</v>
      </c>
      <c r="C11" s="12"/>
      <c r="D11" s="8" t="s">
        <v>25</v>
      </c>
      <c r="E11" s="8" t="s">
        <v>35</v>
      </c>
      <c r="F11" s="8" t="s">
        <v>35</v>
      </c>
      <c r="G11" s="8" t="s">
        <v>36</v>
      </c>
      <c r="H11" s="8" t="s">
        <v>37</v>
      </c>
    </row>
    <row r="12" spans="1:16" ht="10.5" customHeight="1" x14ac:dyDescent="0.2">
      <c r="A12" s="8" t="s">
        <v>38</v>
      </c>
      <c r="B12" s="12" t="s">
        <v>39</v>
      </c>
      <c r="C12" s="12"/>
      <c r="D12" s="8" t="s">
        <v>40</v>
      </c>
      <c r="E12" s="8" t="s">
        <v>41</v>
      </c>
      <c r="F12" s="8" t="s">
        <v>42</v>
      </c>
      <c r="G12" s="8" t="s">
        <v>43</v>
      </c>
      <c r="H12" s="8" t="s">
        <v>44</v>
      </c>
    </row>
    <row r="13" spans="1:16" ht="10.5" customHeight="1" x14ac:dyDescent="0.2">
      <c r="A13" s="13" t="s">
        <v>45</v>
      </c>
      <c r="B13" s="13"/>
      <c r="C13" s="13"/>
      <c r="D13" s="9" t="s">
        <v>46</v>
      </c>
      <c r="E13" s="8">
        <f>E12+E11+E10+E9</f>
        <v>17.63</v>
      </c>
      <c r="F13" s="8">
        <f>F12+F11+F10+F9</f>
        <v>15.66</v>
      </c>
      <c r="G13" s="8">
        <f>G12+G11+G10+G9</f>
        <v>78.84</v>
      </c>
      <c r="H13" s="8">
        <f>H12+H11+H10+H9</f>
        <v>560.1</v>
      </c>
    </row>
    <row r="14" spans="1:16" ht="10.5" customHeight="1" x14ac:dyDescent="0.2">
      <c r="A14" s="14" t="s">
        <v>47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10.5" customHeight="1" x14ac:dyDescent="0.2">
      <c r="A15" s="8" t="s">
        <v>48</v>
      </c>
      <c r="B15" s="12" t="s">
        <v>49</v>
      </c>
      <c r="C15" s="12"/>
      <c r="D15" s="8" t="s">
        <v>50</v>
      </c>
      <c r="E15" s="8" t="s">
        <v>51</v>
      </c>
      <c r="F15" s="8" t="s">
        <v>52</v>
      </c>
      <c r="G15" s="8" t="s">
        <v>53</v>
      </c>
      <c r="H15" s="8" t="s">
        <v>54</v>
      </c>
    </row>
    <row r="16" spans="1:16" ht="21.75" customHeight="1" x14ac:dyDescent="0.2">
      <c r="A16" s="8" t="s">
        <v>55</v>
      </c>
      <c r="B16" s="12" t="s">
        <v>56</v>
      </c>
      <c r="C16" s="12"/>
      <c r="D16" s="8" t="s">
        <v>25</v>
      </c>
      <c r="E16" s="8">
        <v>2.52</v>
      </c>
      <c r="F16" s="8">
        <v>6.93</v>
      </c>
      <c r="G16" s="8">
        <v>8.65</v>
      </c>
      <c r="H16" s="8">
        <v>88.9</v>
      </c>
    </row>
    <row r="17" spans="1:16" ht="21.75" customHeight="1" x14ac:dyDescent="0.2">
      <c r="A17" s="8" t="s">
        <v>57</v>
      </c>
      <c r="B17" s="12" t="s">
        <v>58</v>
      </c>
      <c r="C17" s="12"/>
      <c r="D17" s="8" t="s">
        <v>59</v>
      </c>
      <c r="E17" s="8">
        <v>13</v>
      </c>
      <c r="F17" s="8">
        <v>7.16</v>
      </c>
      <c r="G17" s="8">
        <v>17.78</v>
      </c>
      <c r="H17" s="8">
        <v>257.36</v>
      </c>
    </row>
    <row r="18" spans="1:16" ht="10.5" customHeight="1" x14ac:dyDescent="0.2">
      <c r="A18" s="8" t="s">
        <v>60</v>
      </c>
      <c r="B18" s="12" t="s">
        <v>61</v>
      </c>
      <c r="C18" s="12"/>
      <c r="D18" s="8" t="s">
        <v>62</v>
      </c>
      <c r="E18" s="8">
        <v>3.4</v>
      </c>
      <c r="F18" s="8">
        <v>5.86</v>
      </c>
      <c r="G18" s="8">
        <v>30.36</v>
      </c>
      <c r="H18" s="8">
        <v>132.04</v>
      </c>
    </row>
    <row r="19" spans="1:16" ht="10.5" customHeight="1" x14ac:dyDescent="0.2">
      <c r="A19" s="8" t="s">
        <v>63</v>
      </c>
      <c r="B19" s="12" t="s">
        <v>64</v>
      </c>
      <c r="C19" s="12"/>
      <c r="D19" s="8" t="s">
        <v>65</v>
      </c>
      <c r="E19" s="8" t="s">
        <v>66</v>
      </c>
      <c r="F19" s="8"/>
      <c r="G19" s="8" t="s">
        <v>67</v>
      </c>
      <c r="H19" s="8" t="s">
        <v>68</v>
      </c>
    </row>
    <row r="20" spans="1:16" ht="10.5" customHeight="1" x14ac:dyDescent="0.2">
      <c r="A20" s="8" t="s">
        <v>69</v>
      </c>
      <c r="B20" s="12" t="s">
        <v>70</v>
      </c>
      <c r="C20" s="12"/>
      <c r="D20" s="8" t="s">
        <v>71</v>
      </c>
      <c r="E20" s="8" t="s">
        <v>72</v>
      </c>
      <c r="F20" s="8" t="s">
        <v>30</v>
      </c>
      <c r="G20" s="8" t="s">
        <v>73</v>
      </c>
      <c r="H20" s="8" t="s">
        <v>74</v>
      </c>
    </row>
    <row r="21" spans="1:16" ht="10.5" customHeight="1" x14ac:dyDescent="0.2">
      <c r="A21" s="8" t="s">
        <v>38</v>
      </c>
      <c r="B21" s="12" t="s">
        <v>39</v>
      </c>
      <c r="C21" s="12"/>
      <c r="D21" s="8" t="s">
        <v>71</v>
      </c>
      <c r="E21" s="8" t="s">
        <v>75</v>
      </c>
      <c r="F21" s="8" t="s">
        <v>76</v>
      </c>
      <c r="G21" s="8" t="s">
        <v>77</v>
      </c>
      <c r="H21" s="8" t="s">
        <v>78</v>
      </c>
    </row>
    <row r="22" spans="1:16" ht="10.5" customHeight="1" x14ac:dyDescent="0.2">
      <c r="A22" s="13" t="s">
        <v>79</v>
      </c>
      <c r="B22" s="13"/>
      <c r="C22" s="13"/>
      <c r="D22" s="9" t="s">
        <v>80</v>
      </c>
      <c r="E22" s="8">
        <f>E21+E20+E19+E18+E17+E16+E15</f>
        <v>23.5</v>
      </c>
      <c r="F22" s="8">
        <f>F21+F20+F19+F18+F17+F16+F15</f>
        <v>23.5</v>
      </c>
      <c r="G22" s="8">
        <f>G21+G20+G19+G18+G17+G16+G15</f>
        <v>100.45</v>
      </c>
      <c r="H22" s="8">
        <f>H21+H20+H19+H18+H17+H16+H15</f>
        <v>704.5</v>
      </c>
    </row>
    <row r="23" spans="1:16" s="1" customFormat="1" ht="10.5" customHeight="1" x14ac:dyDescent="0.2">
      <c r="A23" s="13" t="s">
        <v>81</v>
      </c>
      <c r="B23" s="13"/>
      <c r="C23" s="13"/>
      <c r="D23" s="9"/>
      <c r="E23" s="8">
        <f>E22+E13</f>
        <v>41.129999999999995</v>
      </c>
      <c r="F23" s="8">
        <f>F22+F13</f>
        <v>39.159999999999997</v>
      </c>
      <c r="G23" s="8">
        <f>G22+G13</f>
        <v>179.29000000000002</v>
      </c>
      <c r="H23" s="8">
        <f>H22+H13</f>
        <v>1264.5999999999999</v>
      </c>
    </row>
    <row r="24" spans="1:16" ht="10.5" customHeight="1" x14ac:dyDescent="0.2">
      <c r="A24" s="2" t="s">
        <v>0</v>
      </c>
      <c r="F24" s="20" t="s">
        <v>1</v>
      </c>
      <c r="G24" s="20"/>
      <c r="H24" s="20"/>
      <c r="I24" s="20"/>
      <c r="J24" s="20"/>
      <c r="K24" s="20"/>
      <c r="L24" s="3"/>
      <c r="M24" s="3"/>
      <c r="N24" s="3"/>
      <c r="O24" s="3"/>
      <c r="P24" s="3"/>
    </row>
    <row r="25" spans="1:16" ht="10.5" customHeight="1" x14ac:dyDescent="0.2">
      <c r="A25" s="21" t="s">
        <v>82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ht="10.5" customHeight="1" x14ac:dyDescent="0.2">
      <c r="A26" s="4" t="s">
        <v>3</v>
      </c>
      <c r="E26" s="5" t="s">
        <v>4</v>
      </c>
      <c r="F26" s="15" t="s">
        <v>83</v>
      </c>
      <c r="G26" s="15"/>
      <c r="H26" s="15"/>
      <c r="I26" s="16"/>
      <c r="J26" s="16"/>
      <c r="K26" s="17"/>
      <c r="L26" s="17"/>
      <c r="M26" s="17"/>
      <c r="N26" s="17"/>
      <c r="O26" s="17"/>
      <c r="P26" s="17"/>
    </row>
    <row r="27" spans="1:16" ht="10.5" customHeight="1" x14ac:dyDescent="0.2">
      <c r="D27" s="16" t="s">
        <v>6</v>
      </c>
      <c r="E27" s="16"/>
      <c r="F27" s="1" t="s">
        <v>7</v>
      </c>
      <c r="I27" s="16"/>
      <c r="J27" s="16"/>
      <c r="K27" s="15"/>
      <c r="L27" s="15"/>
      <c r="M27" s="15"/>
      <c r="N27" s="15"/>
      <c r="O27" s="15"/>
      <c r="P27" s="15"/>
    </row>
    <row r="28" spans="1:16" ht="43.5" customHeight="1" x14ac:dyDescent="0.2">
      <c r="A28" s="6" t="s">
        <v>8</v>
      </c>
      <c r="B28" s="18" t="s">
        <v>9</v>
      </c>
      <c r="C28" s="18"/>
      <c r="D28" s="6" t="s">
        <v>10</v>
      </c>
      <c r="E28" s="18" t="s">
        <v>11</v>
      </c>
      <c r="F28" s="18"/>
      <c r="G28" s="18"/>
      <c r="H28" s="6" t="s">
        <v>12</v>
      </c>
    </row>
    <row r="29" spans="1:16" ht="10.5" customHeight="1" x14ac:dyDescent="0.2">
      <c r="E29" s="6" t="s">
        <v>13</v>
      </c>
      <c r="F29" s="6" t="s">
        <v>14</v>
      </c>
      <c r="G29" s="6" t="s">
        <v>15</v>
      </c>
    </row>
    <row r="30" spans="1:16" ht="10.5" customHeight="1" x14ac:dyDescent="0.2">
      <c r="A30" s="7" t="s">
        <v>7</v>
      </c>
      <c r="B30" s="19" t="s">
        <v>16</v>
      </c>
      <c r="C30" s="19"/>
      <c r="D30" s="7" t="s">
        <v>17</v>
      </c>
      <c r="E30" s="7" t="s">
        <v>18</v>
      </c>
      <c r="F30" s="7" t="s">
        <v>19</v>
      </c>
      <c r="G30" s="7" t="s">
        <v>20</v>
      </c>
      <c r="H30" s="7" t="s">
        <v>21</v>
      </c>
    </row>
    <row r="31" spans="1:16" ht="10.5" customHeight="1" x14ac:dyDescent="0.2">
      <c r="A31" s="14" t="s">
        <v>22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0.5" customHeight="1" x14ac:dyDescent="0.2">
      <c r="A32" s="8" t="s">
        <v>84</v>
      </c>
      <c r="B32" s="12" t="s">
        <v>85</v>
      </c>
      <c r="C32" s="12"/>
      <c r="D32" s="8" t="s">
        <v>86</v>
      </c>
      <c r="E32" s="8" t="s">
        <v>87</v>
      </c>
      <c r="F32" s="8" t="s">
        <v>88</v>
      </c>
      <c r="G32" s="8">
        <v>5.34</v>
      </c>
      <c r="H32" s="8">
        <v>117.51</v>
      </c>
    </row>
    <row r="33" spans="1:16" ht="21.75" customHeight="1" x14ac:dyDescent="0.2">
      <c r="A33" s="8" t="s">
        <v>89</v>
      </c>
      <c r="B33" s="12" t="s">
        <v>90</v>
      </c>
      <c r="C33" s="12"/>
      <c r="D33" s="8" t="s">
        <v>91</v>
      </c>
      <c r="E33" s="8">
        <v>5.7</v>
      </c>
      <c r="F33" s="8">
        <v>5.65</v>
      </c>
      <c r="G33" s="8">
        <v>23.45</v>
      </c>
      <c r="H33" s="8">
        <v>167.48</v>
      </c>
    </row>
    <row r="34" spans="1:16" ht="10.5" customHeight="1" x14ac:dyDescent="0.2">
      <c r="A34" s="8" t="s">
        <v>92</v>
      </c>
      <c r="B34" s="12" t="s">
        <v>93</v>
      </c>
      <c r="C34" s="12"/>
      <c r="D34" s="8" t="s">
        <v>94</v>
      </c>
      <c r="E34" s="8" t="s">
        <v>95</v>
      </c>
      <c r="F34" s="8" t="s">
        <v>96</v>
      </c>
      <c r="G34" s="8" t="s">
        <v>97</v>
      </c>
      <c r="H34" s="8" t="s">
        <v>98</v>
      </c>
    </row>
    <row r="35" spans="1:16" ht="10.5" customHeight="1" x14ac:dyDescent="0.2">
      <c r="A35" s="8" t="s">
        <v>99</v>
      </c>
      <c r="B35" s="12" t="s">
        <v>100</v>
      </c>
      <c r="C35" s="12"/>
      <c r="D35" s="8" t="s">
        <v>25</v>
      </c>
      <c r="E35" s="8" t="s">
        <v>101</v>
      </c>
      <c r="F35" s="8" t="s">
        <v>102</v>
      </c>
      <c r="G35" s="8" t="s">
        <v>103</v>
      </c>
      <c r="H35" s="8" t="s">
        <v>104</v>
      </c>
    </row>
    <row r="36" spans="1:16" ht="10.5" customHeight="1" x14ac:dyDescent="0.2">
      <c r="A36" s="8" t="s">
        <v>38</v>
      </c>
      <c r="B36" s="12" t="s">
        <v>39</v>
      </c>
      <c r="C36" s="12"/>
      <c r="D36" s="8" t="s">
        <v>105</v>
      </c>
      <c r="E36" s="8" t="s">
        <v>106</v>
      </c>
      <c r="F36" s="8" t="s">
        <v>107</v>
      </c>
      <c r="G36" s="8" t="s">
        <v>108</v>
      </c>
      <c r="H36" s="8" t="s">
        <v>109</v>
      </c>
    </row>
    <row r="37" spans="1:16" ht="10.5" customHeight="1" x14ac:dyDescent="0.2">
      <c r="A37" s="13" t="s">
        <v>45</v>
      </c>
      <c r="B37" s="13"/>
      <c r="C37" s="13"/>
      <c r="D37" s="9" t="s">
        <v>110</v>
      </c>
      <c r="E37" s="8">
        <f>E36+E35+E34+E33+E32</f>
        <v>18.98</v>
      </c>
      <c r="F37" s="8">
        <f>F36+F35+F34+F33+F32</f>
        <v>18.149999999999999</v>
      </c>
      <c r="G37" s="8">
        <f>G36+G35+G34+G33+G32</f>
        <v>86.240000000000009</v>
      </c>
      <c r="H37" s="8">
        <f>H36+H35+H34+H33+H32</f>
        <v>585.68999999999994</v>
      </c>
    </row>
    <row r="38" spans="1:16" ht="10.5" customHeight="1" x14ac:dyDescent="0.2">
      <c r="A38" s="14" t="s">
        <v>47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1.75" customHeight="1" x14ac:dyDescent="0.2">
      <c r="A39" s="8" t="s">
        <v>111</v>
      </c>
      <c r="B39" s="12" t="s">
        <v>112</v>
      </c>
      <c r="C39" s="12"/>
      <c r="D39" s="8" t="s">
        <v>50</v>
      </c>
      <c r="E39" s="8" t="s">
        <v>113</v>
      </c>
      <c r="F39" s="8" t="s">
        <v>20</v>
      </c>
      <c r="G39" s="8">
        <v>3.74</v>
      </c>
      <c r="H39" s="8">
        <v>72.91</v>
      </c>
    </row>
    <row r="40" spans="1:16" ht="10.5" customHeight="1" x14ac:dyDescent="0.2">
      <c r="A40" s="8" t="s">
        <v>114</v>
      </c>
      <c r="B40" s="12" t="s">
        <v>115</v>
      </c>
      <c r="C40" s="12"/>
      <c r="D40" s="8" t="s">
        <v>25</v>
      </c>
      <c r="E40" s="8">
        <v>1.57</v>
      </c>
      <c r="F40" s="8" t="s">
        <v>116</v>
      </c>
      <c r="G40" s="8">
        <v>9.5399999999999991</v>
      </c>
      <c r="H40" s="8">
        <v>71.349999999999994</v>
      </c>
    </row>
    <row r="41" spans="1:16" ht="10.5" customHeight="1" x14ac:dyDescent="0.2">
      <c r="A41" s="8" t="s">
        <v>117</v>
      </c>
      <c r="B41" s="12" t="s">
        <v>118</v>
      </c>
      <c r="C41" s="12"/>
      <c r="D41" s="8" t="s">
        <v>119</v>
      </c>
      <c r="E41" s="8" t="s">
        <v>120</v>
      </c>
      <c r="F41" s="8" t="s">
        <v>121</v>
      </c>
      <c r="G41" s="8" t="s">
        <v>122</v>
      </c>
      <c r="H41" s="8" t="s">
        <v>50</v>
      </c>
    </row>
    <row r="42" spans="1:16" ht="10.5" customHeight="1" x14ac:dyDescent="0.2">
      <c r="A42" s="8" t="s">
        <v>123</v>
      </c>
      <c r="B42" s="12" t="s">
        <v>124</v>
      </c>
      <c r="C42" s="12"/>
      <c r="D42" s="8" t="s">
        <v>125</v>
      </c>
      <c r="E42" s="8" t="s">
        <v>126</v>
      </c>
      <c r="F42" s="8" t="s">
        <v>127</v>
      </c>
      <c r="G42" s="8" t="s">
        <v>128</v>
      </c>
      <c r="H42" s="8" t="s">
        <v>129</v>
      </c>
    </row>
    <row r="43" spans="1:16" ht="10.5" customHeight="1" x14ac:dyDescent="0.2">
      <c r="A43" s="8" t="s">
        <v>130</v>
      </c>
      <c r="B43" s="12" t="s">
        <v>131</v>
      </c>
      <c r="C43" s="12"/>
      <c r="D43" s="8" t="s">
        <v>132</v>
      </c>
      <c r="E43" s="8">
        <v>2.5099999999999998</v>
      </c>
      <c r="F43" s="8">
        <v>5.51</v>
      </c>
      <c r="G43" s="8">
        <v>36.85</v>
      </c>
      <c r="H43" s="8">
        <v>197.69</v>
      </c>
    </row>
    <row r="44" spans="1:16" ht="21.75" customHeight="1" x14ac:dyDescent="0.2">
      <c r="A44" s="8" t="s">
        <v>133</v>
      </c>
      <c r="B44" s="12" t="s">
        <v>134</v>
      </c>
      <c r="C44" s="12"/>
      <c r="D44" s="8" t="s">
        <v>65</v>
      </c>
      <c r="E44" s="8" t="s">
        <v>135</v>
      </c>
      <c r="F44" s="8" t="s">
        <v>35</v>
      </c>
      <c r="G44" s="8" t="s">
        <v>136</v>
      </c>
      <c r="H44" s="8" t="s">
        <v>137</v>
      </c>
    </row>
    <row r="45" spans="1:16" ht="10.5" customHeight="1" x14ac:dyDescent="0.2">
      <c r="A45" s="8" t="s">
        <v>38</v>
      </c>
      <c r="B45" s="12" t="s">
        <v>39</v>
      </c>
      <c r="C45" s="12"/>
      <c r="D45" s="8" t="s">
        <v>71</v>
      </c>
      <c r="E45" s="8" t="s">
        <v>75</v>
      </c>
      <c r="F45" s="8" t="s">
        <v>76</v>
      </c>
      <c r="G45" s="8" t="s">
        <v>77</v>
      </c>
      <c r="H45" s="8" t="s">
        <v>78</v>
      </c>
    </row>
    <row r="46" spans="1:16" ht="10.5" customHeight="1" x14ac:dyDescent="0.2">
      <c r="A46" s="8" t="s">
        <v>69</v>
      </c>
      <c r="B46" s="12" t="s">
        <v>70</v>
      </c>
      <c r="C46" s="12"/>
      <c r="D46" s="8" t="s">
        <v>94</v>
      </c>
      <c r="E46" s="8" t="s">
        <v>138</v>
      </c>
      <c r="F46" s="8" t="s">
        <v>139</v>
      </c>
      <c r="G46" s="8" t="s">
        <v>140</v>
      </c>
      <c r="H46" s="8" t="s">
        <v>141</v>
      </c>
    </row>
    <row r="47" spans="1:16" ht="10.5" customHeight="1" x14ac:dyDescent="0.2">
      <c r="A47" s="13" t="s">
        <v>79</v>
      </c>
      <c r="B47" s="13"/>
      <c r="C47" s="13"/>
      <c r="D47" s="9" t="s">
        <v>142</v>
      </c>
      <c r="E47" s="8">
        <f>E46+E45+E44+E43+E42+E41+E40+E39</f>
        <v>24.36</v>
      </c>
      <c r="F47" s="8">
        <f>F46+F45+F44+F43+F42+F41+F40+F39</f>
        <v>25.63</v>
      </c>
      <c r="G47" s="8">
        <f>G46+G45+G44+G43+G42+G41+G40+G39</f>
        <v>112.78999999999998</v>
      </c>
      <c r="H47" s="8">
        <f>H46+H45+H44+H43+H42+H41+H40+H39</f>
        <v>796.55</v>
      </c>
    </row>
    <row r="48" spans="1:16" s="1" customFormat="1" ht="10.5" customHeight="1" x14ac:dyDescent="0.2">
      <c r="A48" s="13" t="s">
        <v>81</v>
      </c>
      <c r="B48" s="13"/>
      <c r="C48" s="13"/>
      <c r="D48" s="9"/>
      <c r="E48" s="8">
        <f>E47+E37</f>
        <v>43.34</v>
      </c>
      <c r="F48" s="8">
        <f>F47+F37</f>
        <v>43.78</v>
      </c>
      <c r="G48" s="8">
        <f>G47+G37</f>
        <v>199.02999999999997</v>
      </c>
      <c r="H48" s="8">
        <f>H47+H37</f>
        <v>1382.2399999999998</v>
      </c>
    </row>
    <row r="49" spans="1:16" ht="10.5" customHeight="1" x14ac:dyDescent="0.2">
      <c r="A49" s="2" t="s">
        <v>0</v>
      </c>
      <c r="F49" s="20" t="s">
        <v>1</v>
      </c>
      <c r="G49" s="20"/>
      <c r="H49" s="20"/>
      <c r="I49" s="20"/>
      <c r="J49" s="20"/>
      <c r="K49" s="20"/>
      <c r="L49" s="3"/>
      <c r="M49" s="3"/>
      <c r="N49" s="3"/>
      <c r="O49" s="3"/>
      <c r="P49" s="3"/>
    </row>
    <row r="50" spans="1:16" ht="10.5" customHeight="1" x14ac:dyDescent="0.2">
      <c r="A50" s="21" t="s">
        <v>143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1:16" ht="10.5" customHeight="1" x14ac:dyDescent="0.2">
      <c r="A51" s="4" t="s">
        <v>3</v>
      </c>
      <c r="E51" s="5" t="s">
        <v>4</v>
      </c>
      <c r="F51" s="15" t="s">
        <v>144</v>
      </c>
      <c r="G51" s="15"/>
      <c r="H51" s="15"/>
      <c r="I51" s="16"/>
      <c r="J51" s="16"/>
      <c r="K51" s="17"/>
      <c r="L51" s="17"/>
      <c r="M51" s="17"/>
      <c r="N51" s="17"/>
      <c r="O51" s="17"/>
      <c r="P51" s="17"/>
    </row>
    <row r="52" spans="1:16" ht="10.5" customHeight="1" x14ac:dyDescent="0.2">
      <c r="D52" s="16" t="s">
        <v>6</v>
      </c>
      <c r="E52" s="16"/>
      <c r="F52" s="1" t="s">
        <v>7</v>
      </c>
      <c r="I52" s="16"/>
      <c r="J52" s="16"/>
      <c r="K52" s="15"/>
      <c r="L52" s="15"/>
      <c r="M52" s="15"/>
      <c r="N52" s="15"/>
      <c r="O52" s="15"/>
      <c r="P52" s="15"/>
    </row>
    <row r="53" spans="1:16" ht="43.5" customHeight="1" x14ac:dyDescent="0.2">
      <c r="A53" s="6" t="s">
        <v>8</v>
      </c>
      <c r="B53" s="18" t="s">
        <v>9</v>
      </c>
      <c r="C53" s="18"/>
      <c r="D53" s="6" t="s">
        <v>10</v>
      </c>
      <c r="E53" s="18" t="s">
        <v>11</v>
      </c>
      <c r="F53" s="18"/>
      <c r="G53" s="18"/>
      <c r="H53" s="6" t="s">
        <v>12</v>
      </c>
    </row>
    <row r="54" spans="1:16" ht="10.5" customHeight="1" x14ac:dyDescent="0.2">
      <c r="E54" s="6" t="s">
        <v>13</v>
      </c>
      <c r="F54" s="6" t="s">
        <v>14</v>
      </c>
      <c r="G54" s="6" t="s">
        <v>15</v>
      </c>
    </row>
    <row r="55" spans="1:16" ht="10.5" customHeight="1" x14ac:dyDescent="0.2">
      <c r="A55" s="7" t="s">
        <v>7</v>
      </c>
      <c r="B55" s="19" t="s">
        <v>16</v>
      </c>
      <c r="C55" s="19"/>
      <c r="D55" s="7" t="s">
        <v>17</v>
      </c>
      <c r="E55" s="7" t="s">
        <v>18</v>
      </c>
      <c r="F55" s="7" t="s">
        <v>19</v>
      </c>
      <c r="G55" s="7" t="s">
        <v>20</v>
      </c>
      <c r="H55" s="7" t="s">
        <v>21</v>
      </c>
    </row>
    <row r="56" spans="1:16" ht="10.5" customHeight="1" x14ac:dyDescent="0.2">
      <c r="A56" s="14" t="s">
        <v>22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ht="21.75" customHeight="1" x14ac:dyDescent="0.2">
      <c r="A57" s="8" t="s">
        <v>145</v>
      </c>
      <c r="B57" s="12" t="s">
        <v>146</v>
      </c>
      <c r="C57" s="12"/>
      <c r="D57" s="8" t="s">
        <v>50</v>
      </c>
      <c r="E57" s="8">
        <v>15.45</v>
      </c>
      <c r="F57" s="8">
        <v>12.86</v>
      </c>
      <c r="G57" s="8">
        <v>27.91</v>
      </c>
      <c r="H57" s="8">
        <v>289.10000000000002</v>
      </c>
    </row>
    <row r="58" spans="1:16" ht="10.5" customHeight="1" x14ac:dyDescent="0.2">
      <c r="A58" s="8" t="s">
        <v>147</v>
      </c>
      <c r="B58" s="12" t="s">
        <v>148</v>
      </c>
      <c r="C58" s="12"/>
      <c r="D58" s="8" t="s">
        <v>149</v>
      </c>
      <c r="E58" s="8" t="s">
        <v>150</v>
      </c>
      <c r="F58" s="8" t="s">
        <v>151</v>
      </c>
      <c r="G58" s="8" t="s">
        <v>152</v>
      </c>
      <c r="H58" s="8" t="s">
        <v>153</v>
      </c>
    </row>
    <row r="59" spans="1:16" ht="10.5" customHeight="1" x14ac:dyDescent="0.2">
      <c r="A59" s="8" t="s">
        <v>154</v>
      </c>
      <c r="B59" s="12" t="s">
        <v>155</v>
      </c>
      <c r="C59" s="12"/>
      <c r="D59" s="8" t="s">
        <v>132</v>
      </c>
      <c r="E59" s="8">
        <v>1.75</v>
      </c>
      <c r="F59" s="8">
        <v>5.27</v>
      </c>
      <c r="G59" s="8">
        <v>13.2</v>
      </c>
      <c r="H59" s="8">
        <v>107.15</v>
      </c>
    </row>
    <row r="60" spans="1:16" ht="10.5" customHeight="1" x14ac:dyDescent="0.2">
      <c r="A60" s="8" t="s">
        <v>156</v>
      </c>
      <c r="B60" s="12" t="s">
        <v>157</v>
      </c>
      <c r="C60" s="12"/>
      <c r="D60" s="8" t="s">
        <v>158</v>
      </c>
      <c r="E60" s="8" t="s">
        <v>159</v>
      </c>
      <c r="F60" s="8" t="s">
        <v>76</v>
      </c>
      <c r="G60" s="8" t="s">
        <v>21</v>
      </c>
      <c r="H60" s="8" t="s">
        <v>160</v>
      </c>
    </row>
    <row r="61" spans="1:16" ht="10.5" customHeight="1" x14ac:dyDescent="0.2">
      <c r="A61" s="8" t="s">
        <v>161</v>
      </c>
      <c r="B61" s="12" t="s">
        <v>162</v>
      </c>
      <c r="C61" s="12"/>
      <c r="D61" s="8" t="s">
        <v>25</v>
      </c>
      <c r="E61" s="8"/>
      <c r="F61" s="8"/>
      <c r="G61" s="8" t="s">
        <v>119</v>
      </c>
      <c r="H61" s="8" t="s">
        <v>50</v>
      </c>
    </row>
    <row r="62" spans="1:16" ht="10.5" customHeight="1" x14ac:dyDescent="0.2">
      <c r="A62" s="8" t="s">
        <v>38</v>
      </c>
      <c r="B62" s="12" t="s">
        <v>39</v>
      </c>
      <c r="C62" s="12"/>
      <c r="D62" s="8" t="s">
        <v>94</v>
      </c>
      <c r="E62" s="8" t="s">
        <v>163</v>
      </c>
      <c r="F62" s="8" t="s">
        <v>164</v>
      </c>
      <c r="G62" s="8" t="s">
        <v>165</v>
      </c>
      <c r="H62" s="8" t="s">
        <v>166</v>
      </c>
    </row>
    <row r="63" spans="1:16" ht="10.5" customHeight="1" x14ac:dyDescent="0.2">
      <c r="A63" s="13" t="s">
        <v>45</v>
      </c>
      <c r="B63" s="13"/>
      <c r="C63" s="13"/>
      <c r="D63" s="9" t="s">
        <v>167</v>
      </c>
      <c r="E63" s="8">
        <f>E62+E61+E60+E59+E58+E57</f>
        <v>20.79</v>
      </c>
      <c r="F63" s="8">
        <f>F62+F61+F60+F59+F58+F57</f>
        <v>20.04</v>
      </c>
      <c r="G63" s="8">
        <f>G62+G61+G60+G59+G58+G57</f>
        <v>80.48</v>
      </c>
      <c r="H63" s="8">
        <f>H62+H61+H60+H59+H58+H57</f>
        <v>584.95000000000005</v>
      </c>
    </row>
    <row r="64" spans="1:16" ht="10.5" customHeight="1" x14ac:dyDescent="0.2">
      <c r="A64" s="14" t="s">
        <v>47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ht="10.5" customHeight="1" x14ac:dyDescent="0.2">
      <c r="A65" s="8" t="s">
        <v>168</v>
      </c>
      <c r="B65" s="12" t="s">
        <v>169</v>
      </c>
      <c r="C65" s="12"/>
      <c r="D65" s="8" t="s">
        <v>50</v>
      </c>
      <c r="E65" s="8" t="s">
        <v>170</v>
      </c>
      <c r="F65" s="8"/>
      <c r="G65" s="8" t="s">
        <v>171</v>
      </c>
      <c r="H65" s="8" t="s">
        <v>172</v>
      </c>
    </row>
    <row r="66" spans="1:16" ht="21.75" customHeight="1" x14ac:dyDescent="0.2">
      <c r="A66" s="8" t="s">
        <v>173</v>
      </c>
      <c r="B66" s="12" t="s">
        <v>174</v>
      </c>
      <c r="C66" s="12"/>
      <c r="D66" s="8" t="s">
        <v>25</v>
      </c>
      <c r="E66" s="8" t="s">
        <v>151</v>
      </c>
      <c r="F66" s="8" t="s">
        <v>175</v>
      </c>
      <c r="G66" s="8" t="s">
        <v>176</v>
      </c>
      <c r="H66" s="8" t="s">
        <v>177</v>
      </c>
    </row>
    <row r="67" spans="1:16" ht="10.5" customHeight="1" x14ac:dyDescent="0.2">
      <c r="A67" s="8" t="s">
        <v>178</v>
      </c>
      <c r="B67" s="12" t="s">
        <v>179</v>
      </c>
      <c r="C67" s="12"/>
      <c r="D67" s="8" t="s">
        <v>180</v>
      </c>
      <c r="E67" s="8" t="s">
        <v>181</v>
      </c>
      <c r="F67" s="8">
        <v>18.48</v>
      </c>
      <c r="G67" s="8" t="s">
        <v>182</v>
      </c>
      <c r="H67" s="8" t="s">
        <v>183</v>
      </c>
    </row>
    <row r="68" spans="1:16" ht="10.5" customHeight="1" x14ac:dyDescent="0.2">
      <c r="A68" s="8" t="s">
        <v>147</v>
      </c>
      <c r="B68" s="12" t="s">
        <v>184</v>
      </c>
      <c r="C68" s="12"/>
      <c r="D68" s="8" t="s">
        <v>94</v>
      </c>
      <c r="E68" s="8" t="s">
        <v>185</v>
      </c>
      <c r="F68" s="8" t="s">
        <v>159</v>
      </c>
      <c r="G68" s="8" t="s">
        <v>186</v>
      </c>
      <c r="H68" s="8" t="s">
        <v>187</v>
      </c>
    </row>
    <row r="69" spans="1:16" ht="10.5" customHeight="1" x14ac:dyDescent="0.2">
      <c r="A69" s="8" t="s">
        <v>188</v>
      </c>
      <c r="B69" s="12" t="s">
        <v>189</v>
      </c>
      <c r="C69" s="12"/>
      <c r="D69" s="8" t="s">
        <v>62</v>
      </c>
      <c r="E69" s="8">
        <v>2.25</v>
      </c>
      <c r="F69" s="8">
        <v>2.77</v>
      </c>
      <c r="G69" s="8" t="s">
        <v>190</v>
      </c>
      <c r="H69" s="8">
        <v>120.7</v>
      </c>
    </row>
    <row r="70" spans="1:16" ht="10.5" customHeight="1" x14ac:dyDescent="0.2">
      <c r="A70" s="8" t="s">
        <v>191</v>
      </c>
      <c r="B70" s="12" t="s">
        <v>192</v>
      </c>
      <c r="C70" s="12"/>
      <c r="D70" s="8" t="s">
        <v>65</v>
      </c>
      <c r="E70" s="8" t="s">
        <v>193</v>
      </c>
      <c r="F70" s="8"/>
      <c r="G70" s="8">
        <v>24.6</v>
      </c>
      <c r="H70" s="8">
        <v>98.39</v>
      </c>
    </row>
    <row r="71" spans="1:16" ht="10.5" customHeight="1" x14ac:dyDescent="0.2">
      <c r="A71" s="8" t="s">
        <v>38</v>
      </c>
      <c r="B71" s="12" t="s">
        <v>39</v>
      </c>
      <c r="C71" s="12"/>
      <c r="D71" s="8" t="s">
        <v>94</v>
      </c>
      <c r="E71" s="8" t="s">
        <v>163</v>
      </c>
      <c r="F71" s="8" t="s">
        <v>164</v>
      </c>
      <c r="G71" s="8" t="s">
        <v>165</v>
      </c>
      <c r="H71" s="8" t="s">
        <v>166</v>
      </c>
    </row>
    <row r="72" spans="1:16" ht="10.5" customHeight="1" x14ac:dyDescent="0.2">
      <c r="A72" s="8" t="s">
        <v>69</v>
      </c>
      <c r="B72" s="12" t="s">
        <v>70</v>
      </c>
      <c r="C72" s="12"/>
      <c r="D72" s="8" t="s">
        <v>149</v>
      </c>
      <c r="E72" s="8" t="s">
        <v>194</v>
      </c>
      <c r="F72" s="8" t="s">
        <v>195</v>
      </c>
      <c r="G72" s="8" t="s">
        <v>196</v>
      </c>
      <c r="H72" s="8" t="s">
        <v>197</v>
      </c>
    </row>
    <row r="73" spans="1:16" ht="10.5" customHeight="1" x14ac:dyDescent="0.2">
      <c r="A73" s="13" t="s">
        <v>79</v>
      </c>
      <c r="B73" s="13"/>
      <c r="C73" s="13"/>
      <c r="D73" s="9" t="s">
        <v>198</v>
      </c>
      <c r="E73" s="8">
        <f>E72+E71+E70+E69+E68+E67+E66+E65</f>
        <v>25.63</v>
      </c>
      <c r="F73" s="8">
        <f>F72+F71+F70+F69+F68+F67+F66+F65</f>
        <v>27.17</v>
      </c>
      <c r="G73" s="8">
        <f>G72+G71+G70+G69+G68+G67+G66+G65</f>
        <v>106.24999999999999</v>
      </c>
      <c r="H73" s="8">
        <f>H72+H71+H70+H69+H68+H67+H66+H65</f>
        <v>750.49</v>
      </c>
    </row>
    <row r="74" spans="1:16" s="1" customFormat="1" ht="10.5" customHeight="1" x14ac:dyDescent="0.2">
      <c r="A74" s="13" t="s">
        <v>81</v>
      </c>
      <c r="B74" s="13"/>
      <c r="C74" s="13"/>
      <c r="D74" s="9"/>
      <c r="E74" s="8">
        <f>E73+E63</f>
        <v>46.42</v>
      </c>
      <c r="F74" s="8">
        <f>F73+F63</f>
        <v>47.21</v>
      </c>
      <c r="G74" s="8">
        <f>G73+G63</f>
        <v>186.73</v>
      </c>
      <c r="H74" s="8">
        <f>H73+H63</f>
        <v>1335.44</v>
      </c>
    </row>
    <row r="75" spans="1:16" ht="10.5" customHeight="1" x14ac:dyDescent="0.2">
      <c r="A75" s="2" t="s">
        <v>0</v>
      </c>
      <c r="F75" s="20" t="s">
        <v>1</v>
      </c>
      <c r="G75" s="20"/>
      <c r="H75" s="20"/>
      <c r="I75" s="20"/>
      <c r="J75" s="20"/>
      <c r="K75" s="20"/>
      <c r="L75" s="3"/>
      <c r="M75" s="3"/>
      <c r="N75" s="3"/>
      <c r="O75" s="3"/>
      <c r="P75" s="3"/>
    </row>
    <row r="76" spans="1:16" ht="10.5" customHeight="1" x14ac:dyDescent="0.2">
      <c r="A76" s="21" t="s">
        <v>199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1:16" ht="10.5" customHeight="1" x14ac:dyDescent="0.2">
      <c r="A77" s="4" t="s">
        <v>3</v>
      </c>
      <c r="E77" s="5" t="s">
        <v>4</v>
      </c>
      <c r="F77" s="15" t="s">
        <v>200</v>
      </c>
      <c r="G77" s="15"/>
      <c r="H77" s="15"/>
      <c r="I77" s="16"/>
      <c r="J77" s="16"/>
      <c r="K77" s="17"/>
      <c r="L77" s="17"/>
      <c r="M77" s="17"/>
      <c r="N77" s="17"/>
      <c r="O77" s="17"/>
      <c r="P77" s="17"/>
    </row>
    <row r="78" spans="1:16" ht="10.5" customHeight="1" x14ac:dyDescent="0.2">
      <c r="D78" s="16" t="s">
        <v>6</v>
      </c>
      <c r="E78" s="16"/>
      <c r="F78" s="1" t="s">
        <v>7</v>
      </c>
      <c r="I78" s="16"/>
      <c r="J78" s="16"/>
      <c r="K78" s="15"/>
      <c r="L78" s="15"/>
      <c r="M78" s="15"/>
      <c r="N78" s="15"/>
      <c r="O78" s="15"/>
      <c r="P78" s="15"/>
    </row>
    <row r="79" spans="1:16" ht="43.5" customHeight="1" x14ac:dyDescent="0.2">
      <c r="A79" s="6" t="s">
        <v>8</v>
      </c>
      <c r="B79" s="18" t="s">
        <v>9</v>
      </c>
      <c r="C79" s="18"/>
      <c r="D79" s="6" t="s">
        <v>10</v>
      </c>
      <c r="E79" s="18" t="s">
        <v>11</v>
      </c>
      <c r="F79" s="18"/>
      <c r="G79" s="18"/>
      <c r="H79" s="6" t="s">
        <v>12</v>
      </c>
    </row>
    <row r="80" spans="1:16" ht="10.5" customHeight="1" x14ac:dyDescent="0.2">
      <c r="E80" s="6" t="s">
        <v>13</v>
      </c>
      <c r="F80" s="6" t="s">
        <v>14</v>
      </c>
      <c r="G80" s="6" t="s">
        <v>15</v>
      </c>
    </row>
    <row r="81" spans="1:16" ht="10.5" customHeight="1" x14ac:dyDescent="0.2">
      <c r="A81" s="7" t="s">
        <v>7</v>
      </c>
      <c r="B81" s="19" t="s">
        <v>16</v>
      </c>
      <c r="C81" s="19"/>
      <c r="D81" s="7" t="s">
        <v>17</v>
      </c>
      <c r="E81" s="7" t="s">
        <v>18</v>
      </c>
      <c r="F81" s="7" t="s">
        <v>19</v>
      </c>
      <c r="G81" s="7" t="s">
        <v>20</v>
      </c>
      <c r="H81" s="7" t="s">
        <v>21</v>
      </c>
    </row>
    <row r="82" spans="1:16" ht="10.5" customHeight="1" x14ac:dyDescent="0.2">
      <c r="A82" s="14" t="s">
        <v>22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ht="10.5" customHeight="1" x14ac:dyDescent="0.2">
      <c r="A83" s="8" t="s">
        <v>201</v>
      </c>
      <c r="B83" s="12" t="s">
        <v>202</v>
      </c>
      <c r="C83" s="12"/>
      <c r="D83" s="8" t="s">
        <v>203</v>
      </c>
      <c r="E83" s="8" t="s">
        <v>204</v>
      </c>
      <c r="F83" s="8" t="s">
        <v>205</v>
      </c>
      <c r="G83" s="8" t="s">
        <v>206</v>
      </c>
      <c r="H83" s="8" t="s">
        <v>207</v>
      </c>
    </row>
    <row r="84" spans="1:16" ht="21.75" customHeight="1" x14ac:dyDescent="0.2">
      <c r="A84" s="8" t="s">
        <v>208</v>
      </c>
      <c r="B84" s="12" t="s">
        <v>209</v>
      </c>
      <c r="C84" s="12"/>
      <c r="D84" s="8" t="s">
        <v>180</v>
      </c>
      <c r="E84" s="8">
        <v>11.51</v>
      </c>
      <c r="F84" s="8">
        <v>11.8</v>
      </c>
      <c r="G84" s="8">
        <v>19.02</v>
      </c>
      <c r="H84" s="8">
        <v>228.3</v>
      </c>
    </row>
    <row r="85" spans="1:16" ht="21.75" customHeight="1" x14ac:dyDescent="0.2">
      <c r="A85" s="8" t="s">
        <v>210</v>
      </c>
      <c r="B85" s="12" t="s">
        <v>211</v>
      </c>
      <c r="C85" s="12"/>
      <c r="D85" s="8" t="s">
        <v>62</v>
      </c>
      <c r="E85" s="8" t="s">
        <v>212</v>
      </c>
      <c r="F85" s="8" t="s">
        <v>213</v>
      </c>
      <c r="G85" s="8" t="s">
        <v>214</v>
      </c>
      <c r="H85" s="8" t="s">
        <v>215</v>
      </c>
    </row>
    <row r="86" spans="1:16" ht="10.5" customHeight="1" x14ac:dyDescent="0.2">
      <c r="A86" s="8" t="s">
        <v>33</v>
      </c>
      <c r="B86" s="12" t="s">
        <v>216</v>
      </c>
      <c r="C86" s="12"/>
      <c r="D86" s="8" t="s">
        <v>25</v>
      </c>
      <c r="E86" s="8" t="s">
        <v>35</v>
      </c>
      <c r="F86" s="8"/>
      <c r="G86" s="8" t="s">
        <v>217</v>
      </c>
      <c r="H86" s="8" t="s">
        <v>218</v>
      </c>
    </row>
    <row r="87" spans="1:16" ht="10.5" customHeight="1" x14ac:dyDescent="0.2">
      <c r="A87" s="8" t="s">
        <v>38</v>
      </c>
      <c r="B87" s="12" t="s">
        <v>39</v>
      </c>
      <c r="C87" s="12"/>
      <c r="D87" s="8" t="s">
        <v>94</v>
      </c>
      <c r="E87" s="8" t="s">
        <v>163</v>
      </c>
      <c r="F87" s="8" t="s">
        <v>164</v>
      </c>
      <c r="G87" s="8" t="s">
        <v>165</v>
      </c>
      <c r="H87" s="8" t="s">
        <v>166</v>
      </c>
    </row>
    <row r="88" spans="1:16" ht="10.5" customHeight="1" x14ac:dyDescent="0.2">
      <c r="A88" s="13" t="s">
        <v>45</v>
      </c>
      <c r="B88" s="13"/>
      <c r="C88" s="13"/>
      <c r="D88" s="9" t="s">
        <v>167</v>
      </c>
      <c r="E88" s="8">
        <f>E87+E86+E85+E84+E83</f>
        <v>18.099999999999998</v>
      </c>
      <c r="F88" s="8">
        <f>F87+F86+F85+F84+F83</f>
        <v>23.270000000000003</v>
      </c>
      <c r="G88" s="8">
        <f>G87+G86+G85+G84+G83</f>
        <v>74.739999999999995</v>
      </c>
      <c r="H88" s="8">
        <f>H87+H86+H85+H84+H83</f>
        <v>580.70000000000005</v>
      </c>
    </row>
    <row r="89" spans="1:16" ht="10.5" customHeight="1" x14ac:dyDescent="0.2">
      <c r="A89" s="14" t="s">
        <v>47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ht="10.5" customHeight="1" x14ac:dyDescent="0.2">
      <c r="A90" s="8" t="s">
        <v>219</v>
      </c>
      <c r="B90" s="12" t="s">
        <v>220</v>
      </c>
      <c r="C90" s="12"/>
      <c r="D90" s="8" t="s">
        <v>50</v>
      </c>
      <c r="E90" s="8">
        <v>1.98</v>
      </c>
      <c r="F90" s="8">
        <v>7.08</v>
      </c>
      <c r="G90" s="8" t="s">
        <v>221</v>
      </c>
      <c r="H90" s="8" t="s">
        <v>222</v>
      </c>
    </row>
    <row r="91" spans="1:16" ht="10.5" customHeight="1" x14ac:dyDescent="0.2">
      <c r="A91" s="8" t="s">
        <v>223</v>
      </c>
      <c r="B91" s="12" t="s">
        <v>224</v>
      </c>
      <c r="C91" s="12"/>
      <c r="D91" s="8" t="s">
        <v>25</v>
      </c>
      <c r="E91" s="8">
        <v>2.8</v>
      </c>
      <c r="F91" s="8">
        <v>3.29</v>
      </c>
      <c r="G91" s="8" t="s">
        <v>225</v>
      </c>
      <c r="H91" s="8" t="s">
        <v>226</v>
      </c>
    </row>
    <row r="92" spans="1:16" ht="10.5" customHeight="1" x14ac:dyDescent="0.2">
      <c r="A92" s="8" t="s">
        <v>227</v>
      </c>
      <c r="B92" s="12" t="s">
        <v>228</v>
      </c>
      <c r="C92" s="12"/>
      <c r="D92" s="8" t="s">
        <v>229</v>
      </c>
      <c r="E92" s="8">
        <v>10.16</v>
      </c>
      <c r="F92" s="8">
        <v>10.33</v>
      </c>
      <c r="G92" s="8" t="s">
        <v>128</v>
      </c>
      <c r="H92" s="8">
        <v>147.56</v>
      </c>
    </row>
    <row r="93" spans="1:16" ht="10.5" customHeight="1" x14ac:dyDescent="0.2">
      <c r="A93" s="8" t="s">
        <v>230</v>
      </c>
      <c r="B93" s="12" t="s">
        <v>231</v>
      </c>
      <c r="C93" s="12"/>
      <c r="D93" s="8" t="s">
        <v>65</v>
      </c>
      <c r="E93" s="8">
        <v>4.21</v>
      </c>
      <c r="F93" s="8">
        <v>6.21</v>
      </c>
      <c r="G93" s="8">
        <v>28.19</v>
      </c>
      <c r="H93" s="8">
        <v>181.6</v>
      </c>
    </row>
    <row r="94" spans="1:16" ht="10.5" customHeight="1" x14ac:dyDescent="0.2">
      <c r="A94" s="8" t="s">
        <v>232</v>
      </c>
      <c r="B94" s="12" t="s">
        <v>233</v>
      </c>
      <c r="C94" s="12"/>
      <c r="D94" s="8" t="s">
        <v>65</v>
      </c>
      <c r="E94" s="8" t="s">
        <v>234</v>
      </c>
      <c r="F94" s="8"/>
      <c r="G94" s="8" t="s">
        <v>235</v>
      </c>
      <c r="H94" s="8" t="s">
        <v>236</v>
      </c>
    </row>
    <row r="95" spans="1:16" ht="10.5" customHeight="1" x14ac:dyDescent="0.2">
      <c r="A95" s="8" t="s">
        <v>38</v>
      </c>
      <c r="B95" s="12" t="s">
        <v>39</v>
      </c>
      <c r="C95" s="12"/>
      <c r="D95" s="8" t="s">
        <v>94</v>
      </c>
      <c r="E95" s="8" t="s">
        <v>163</v>
      </c>
      <c r="F95" s="8" t="s">
        <v>164</v>
      </c>
      <c r="G95" s="8" t="s">
        <v>165</v>
      </c>
      <c r="H95" s="8" t="s">
        <v>166</v>
      </c>
    </row>
    <row r="96" spans="1:16" ht="10.5" customHeight="1" x14ac:dyDescent="0.2">
      <c r="A96" s="8" t="s">
        <v>69</v>
      </c>
      <c r="B96" s="12" t="s">
        <v>70</v>
      </c>
      <c r="C96" s="12"/>
      <c r="D96" s="8" t="s">
        <v>149</v>
      </c>
      <c r="E96" s="8" t="s">
        <v>194</v>
      </c>
      <c r="F96" s="8" t="s">
        <v>195</v>
      </c>
      <c r="G96" s="8">
        <v>16.760000000000002</v>
      </c>
      <c r="H96" s="8" t="s">
        <v>197</v>
      </c>
    </row>
    <row r="97" spans="1:16" ht="10.5" customHeight="1" x14ac:dyDescent="0.2">
      <c r="A97" s="13" t="s">
        <v>79</v>
      </c>
      <c r="B97" s="13"/>
      <c r="C97" s="13"/>
      <c r="D97" s="9" t="s">
        <v>142</v>
      </c>
      <c r="E97" s="8">
        <f>E96+E95+E94+E93+E92+E91+E90</f>
        <v>24.970000000000002</v>
      </c>
      <c r="F97" s="8">
        <f>F96+F95+F94+F93+F92+F91+F90</f>
        <v>27.629999999999995</v>
      </c>
      <c r="G97" s="8">
        <f>G96+G95+G94+G93+G92+G91+G90</f>
        <v>100.5</v>
      </c>
      <c r="H97" s="8">
        <f>H96+H95+H94+H93+H92+H91+H90</f>
        <v>709.45999999999992</v>
      </c>
    </row>
    <row r="98" spans="1:16" s="1" customFormat="1" ht="10.5" customHeight="1" x14ac:dyDescent="0.2">
      <c r="A98" s="13" t="s">
        <v>81</v>
      </c>
      <c r="B98" s="13"/>
      <c r="C98" s="13"/>
      <c r="D98" s="9"/>
      <c r="E98" s="8">
        <f>E97+E88</f>
        <v>43.07</v>
      </c>
      <c r="F98" s="8">
        <f>F97+F88</f>
        <v>50.9</v>
      </c>
      <c r="G98" s="8">
        <f>G97+G88</f>
        <v>175.24</v>
      </c>
      <c r="H98" s="8">
        <f>H97+H88</f>
        <v>1290.1599999999999</v>
      </c>
    </row>
    <row r="99" spans="1:16" ht="10.5" customHeight="1" x14ac:dyDescent="0.2">
      <c r="A99" s="2" t="s">
        <v>0</v>
      </c>
      <c r="F99" s="20" t="s">
        <v>1</v>
      </c>
      <c r="G99" s="20"/>
      <c r="H99" s="20"/>
      <c r="I99" s="20"/>
      <c r="J99" s="20"/>
      <c r="K99" s="20"/>
      <c r="L99" s="3"/>
      <c r="M99" s="3"/>
      <c r="N99" s="3"/>
      <c r="O99" s="3"/>
      <c r="P99" s="3"/>
    </row>
    <row r="100" spans="1:16" ht="10.5" customHeight="1" x14ac:dyDescent="0.2">
      <c r="A100" s="21" t="s">
        <v>237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1:16" ht="10.5" customHeight="1" x14ac:dyDescent="0.2">
      <c r="A101" s="4" t="s">
        <v>3</v>
      </c>
      <c r="E101" s="5" t="s">
        <v>4</v>
      </c>
      <c r="F101" s="15" t="s">
        <v>238</v>
      </c>
      <c r="G101" s="15"/>
      <c r="H101" s="15"/>
      <c r="I101" s="16"/>
      <c r="J101" s="16"/>
      <c r="K101" s="17"/>
      <c r="L101" s="17"/>
      <c r="M101" s="17"/>
      <c r="N101" s="17"/>
      <c r="O101" s="17"/>
      <c r="P101" s="17"/>
    </row>
    <row r="102" spans="1:16" ht="10.5" customHeight="1" x14ac:dyDescent="0.2">
      <c r="D102" s="16" t="s">
        <v>6</v>
      </c>
      <c r="E102" s="16"/>
      <c r="F102" s="1" t="s">
        <v>7</v>
      </c>
      <c r="I102" s="16"/>
      <c r="J102" s="16"/>
      <c r="K102" s="15"/>
      <c r="L102" s="15"/>
      <c r="M102" s="15"/>
      <c r="N102" s="15"/>
      <c r="O102" s="15"/>
      <c r="P102" s="15"/>
    </row>
    <row r="103" spans="1:16" ht="43.5" customHeight="1" x14ac:dyDescent="0.2">
      <c r="A103" s="6" t="s">
        <v>8</v>
      </c>
      <c r="B103" s="18" t="s">
        <v>9</v>
      </c>
      <c r="C103" s="18"/>
      <c r="D103" s="6" t="s">
        <v>10</v>
      </c>
      <c r="E103" s="18" t="s">
        <v>11</v>
      </c>
      <c r="F103" s="18"/>
      <c r="G103" s="18"/>
      <c r="H103" s="6" t="s">
        <v>12</v>
      </c>
    </row>
    <row r="104" spans="1:16" ht="10.5" customHeight="1" x14ac:dyDescent="0.2">
      <c r="E104" s="6" t="s">
        <v>13</v>
      </c>
      <c r="F104" s="6" t="s">
        <v>14</v>
      </c>
      <c r="G104" s="6" t="s">
        <v>15</v>
      </c>
    </row>
    <row r="105" spans="1:16" ht="10.5" customHeight="1" x14ac:dyDescent="0.2">
      <c r="A105" s="7" t="s">
        <v>7</v>
      </c>
      <c r="B105" s="19" t="s">
        <v>16</v>
      </c>
      <c r="C105" s="19"/>
      <c r="D105" s="7" t="s">
        <v>17</v>
      </c>
      <c r="E105" s="7" t="s">
        <v>18</v>
      </c>
      <c r="F105" s="7" t="s">
        <v>19</v>
      </c>
      <c r="G105" s="7" t="s">
        <v>20</v>
      </c>
      <c r="H105" s="7" t="s">
        <v>21</v>
      </c>
    </row>
    <row r="106" spans="1:16" ht="10.5" customHeight="1" x14ac:dyDescent="0.2">
      <c r="A106" s="14" t="s">
        <v>22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ht="33" customHeight="1" x14ac:dyDescent="0.2">
      <c r="A107" s="8" t="s">
        <v>239</v>
      </c>
      <c r="B107" s="12" t="s">
        <v>240</v>
      </c>
      <c r="C107" s="12"/>
      <c r="D107" s="8" t="s">
        <v>241</v>
      </c>
      <c r="E107" s="8">
        <v>13.18</v>
      </c>
      <c r="F107" s="8">
        <v>12.61</v>
      </c>
      <c r="G107" s="8">
        <v>20.5</v>
      </c>
      <c r="H107" s="8">
        <v>225.69</v>
      </c>
    </row>
    <row r="108" spans="1:16" ht="10.5" customHeight="1" x14ac:dyDescent="0.2">
      <c r="A108" s="8" t="s">
        <v>27</v>
      </c>
      <c r="B108" s="12" t="s">
        <v>28</v>
      </c>
      <c r="C108" s="12"/>
      <c r="D108" s="8" t="s">
        <v>242</v>
      </c>
      <c r="E108" s="8" t="s">
        <v>243</v>
      </c>
      <c r="F108" s="8"/>
      <c r="G108" s="8" t="s">
        <v>244</v>
      </c>
      <c r="H108" s="8" t="s">
        <v>218</v>
      </c>
    </row>
    <row r="109" spans="1:16" ht="10.5" customHeight="1" x14ac:dyDescent="0.2">
      <c r="A109" s="8" t="s">
        <v>156</v>
      </c>
      <c r="B109" s="12" t="s">
        <v>245</v>
      </c>
      <c r="C109" s="12"/>
      <c r="D109" s="8" t="s">
        <v>160</v>
      </c>
      <c r="E109" s="8" t="s">
        <v>95</v>
      </c>
      <c r="F109" s="8" t="s">
        <v>246</v>
      </c>
      <c r="G109" s="8" t="s">
        <v>247</v>
      </c>
      <c r="H109" s="8" t="s">
        <v>248</v>
      </c>
    </row>
    <row r="110" spans="1:16" ht="10.5" customHeight="1" x14ac:dyDescent="0.2">
      <c r="A110" s="8" t="s">
        <v>161</v>
      </c>
      <c r="B110" s="12" t="s">
        <v>249</v>
      </c>
      <c r="C110" s="12"/>
      <c r="D110" s="8" t="s">
        <v>25</v>
      </c>
      <c r="E110" s="8"/>
      <c r="F110" s="8"/>
      <c r="G110" s="8" t="s">
        <v>119</v>
      </c>
      <c r="H110" s="8" t="s">
        <v>50</v>
      </c>
    </row>
    <row r="111" spans="1:16" ht="10.5" customHeight="1" x14ac:dyDescent="0.2">
      <c r="A111" s="8" t="s">
        <v>38</v>
      </c>
      <c r="B111" s="12" t="s">
        <v>39</v>
      </c>
      <c r="C111" s="12"/>
      <c r="D111" s="8" t="s">
        <v>250</v>
      </c>
      <c r="E111" s="8" t="s">
        <v>251</v>
      </c>
      <c r="F111" s="8" t="s">
        <v>252</v>
      </c>
      <c r="G111" s="8" t="s">
        <v>253</v>
      </c>
      <c r="H111" s="8" t="s">
        <v>68</v>
      </c>
    </row>
    <row r="112" spans="1:16" ht="10.5" customHeight="1" x14ac:dyDescent="0.2">
      <c r="A112" s="13" t="s">
        <v>45</v>
      </c>
      <c r="B112" s="13"/>
      <c r="C112" s="13"/>
      <c r="D112" s="9" t="s">
        <v>254</v>
      </c>
      <c r="E112" s="8">
        <f>E111+E110+E109+E108+E107</f>
        <v>18.350000000000001</v>
      </c>
      <c r="F112" s="8">
        <f>F111+F110+F109+F108+F107</f>
        <v>16.16</v>
      </c>
      <c r="G112" s="8">
        <f>G111+G110+G109+G108+G107</f>
        <v>83.4</v>
      </c>
      <c r="H112" s="8">
        <f>H111+H110+H109+H108+H107</f>
        <v>530.79</v>
      </c>
    </row>
    <row r="113" spans="1:16" ht="10.5" customHeight="1" x14ac:dyDescent="0.2">
      <c r="A113" s="14" t="s">
        <v>47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ht="21.75" customHeight="1" x14ac:dyDescent="0.2">
      <c r="A114" s="8" t="s">
        <v>255</v>
      </c>
      <c r="B114" s="12" t="s">
        <v>112</v>
      </c>
      <c r="C114" s="12"/>
      <c r="D114" s="8" t="s">
        <v>50</v>
      </c>
      <c r="E114" s="8" t="s">
        <v>256</v>
      </c>
      <c r="F114" s="8" t="s">
        <v>257</v>
      </c>
      <c r="G114" s="8" t="s">
        <v>258</v>
      </c>
      <c r="H114" s="8">
        <v>74.599999999999994</v>
      </c>
    </row>
    <row r="115" spans="1:16" ht="10.5" customHeight="1" x14ac:dyDescent="0.2">
      <c r="A115" s="8" t="s">
        <v>259</v>
      </c>
      <c r="B115" s="12" t="s">
        <v>260</v>
      </c>
      <c r="C115" s="12"/>
      <c r="D115" s="8" t="s">
        <v>25</v>
      </c>
      <c r="E115" s="8" t="s">
        <v>261</v>
      </c>
      <c r="F115" s="8">
        <v>2.62</v>
      </c>
      <c r="G115" s="8">
        <v>26.5</v>
      </c>
      <c r="H115" s="8">
        <v>167.54</v>
      </c>
    </row>
    <row r="116" spans="1:16" ht="10.5" customHeight="1" x14ac:dyDescent="0.2">
      <c r="A116" s="8" t="s">
        <v>262</v>
      </c>
      <c r="B116" s="12" t="s">
        <v>263</v>
      </c>
      <c r="C116" s="12"/>
      <c r="D116" s="8" t="s">
        <v>264</v>
      </c>
      <c r="E116" s="8">
        <v>15.31</v>
      </c>
      <c r="F116" s="8">
        <v>11.44</v>
      </c>
      <c r="G116" s="8">
        <v>11.42</v>
      </c>
      <c r="H116" s="8">
        <v>206.83</v>
      </c>
    </row>
    <row r="117" spans="1:16" ht="10.5" customHeight="1" x14ac:dyDescent="0.2">
      <c r="A117" s="8" t="s">
        <v>265</v>
      </c>
      <c r="B117" s="12" t="s">
        <v>266</v>
      </c>
      <c r="C117" s="12"/>
      <c r="D117" s="8" t="s">
        <v>94</v>
      </c>
      <c r="E117" s="8" t="s">
        <v>267</v>
      </c>
      <c r="F117" s="8" t="s">
        <v>268</v>
      </c>
      <c r="G117" s="8" t="s">
        <v>269</v>
      </c>
      <c r="H117" s="8" t="s">
        <v>270</v>
      </c>
    </row>
    <row r="118" spans="1:16" ht="10.5" customHeight="1" x14ac:dyDescent="0.2">
      <c r="A118" s="8" t="s">
        <v>271</v>
      </c>
      <c r="B118" s="12" t="s">
        <v>272</v>
      </c>
      <c r="C118" s="12"/>
      <c r="D118" s="8" t="s">
        <v>62</v>
      </c>
      <c r="E118" s="8" t="s">
        <v>273</v>
      </c>
      <c r="F118" s="8" t="s">
        <v>274</v>
      </c>
      <c r="G118" s="8" t="s">
        <v>275</v>
      </c>
      <c r="H118" s="8" t="s">
        <v>276</v>
      </c>
    </row>
    <row r="119" spans="1:16" ht="10.5" customHeight="1" x14ac:dyDescent="0.2">
      <c r="A119" s="8" t="s">
        <v>277</v>
      </c>
      <c r="B119" s="12" t="s">
        <v>278</v>
      </c>
      <c r="C119" s="12"/>
      <c r="D119" s="8" t="s">
        <v>65</v>
      </c>
      <c r="E119" s="8" t="s">
        <v>279</v>
      </c>
      <c r="F119" s="8" t="s">
        <v>66</v>
      </c>
      <c r="G119" s="8" t="s">
        <v>280</v>
      </c>
      <c r="H119" s="8" t="s">
        <v>281</v>
      </c>
    </row>
    <row r="120" spans="1:16" ht="10.5" customHeight="1" x14ac:dyDescent="0.2">
      <c r="A120" s="8" t="s">
        <v>38</v>
      </c>
      <c r="B120" s="12" t="s">
        <v>39</v>
      </c>
      <c r="C120" s="12"/>
      <c r="D120" s="8" t="s">
        <v>71</v>
      </c>
      <c r="E120" s="8" t="s">
        <v>75</v>
      </c>
      <c r="F120" s="8" t="s">
        <v>76</v>
      </c>
      <c r="G120" s="8" t="s">
        <v>77</v>
      </c>
      <c r="H120" s="8" t="s">
        <v>78</v>
      </c>
    </row>
    <row r="121" spans="1:16" ht="10.5" customHeight="1" x14ac:dyDescent="0.2">
      <c r="A121" s="8" t="s">
        <v>69</v>
      </c>
      <c r="B121" s="12" t="s">
        <v>70</v>
      </c>
      <c r="C121" s="12"/>
      <c r="D121" s="8" t="s">
        <v>71</v>
      </c>
      <c r="E121" s="8" t="s">
        <v>72</v>
      </c>
      <c r="F121" s="8" t="s">
        <v>30</v>
      </c>
      <c r="G121" s="8" t="s">
        <v>73</v>
      </c>
      <c r="H121" s="8" t="s">
        <v>74</v>
      </c>
    </row>
    <row r="122" spans="1:16" ht="10.5" customHeight="1" x14ac:dyDescent="0.2">
      <c r="A122" s="13" t="s">
        <v>79</v>
      </c>
      <c r="B122" s="13"/>
      <c r="C122" s="13"/>
      <c r="D122" s="9" t="s">
        <v>80</v>
      </c>
      <c r="E122" s="8">
        <f>E121+E120+E119+E118+E117+E116+E115+E114</f>
        <v>26.099999999999998</v>
      </c>
      <c r="F122" s="8">
        <f>F121+F120+F119+F118+F117+F116+F115+F114</f>
        <v>25.050000000000004</v>
      </c>
      <c r="G122" s="8">
        <f>G121+G120+G119+G118+G117+G116+G115+G114</f>
        <v>110.81</v>
      </c>
      <c r="H122" s="8">
        <f>H121+H120+H119+H118+H117+H116+H115+H114</f>
        <v>822.17</v>
      </c>
    </row>
    <row r="123" spans="1:16" s="1" customFormat="1" ht="10.5" customHeight="1" x14ac:dyDescent="0.2">
      <c r="A123" s="13" t="s">
        <v>81</v>
      </c>
      <c r="B123" s="13"/>
      <c r="C123" s="13"/>
      <c r="D123" s="9"/>
      <c r="E123" s="8">
        <f>E122+E112</f>
        <v>44.45</v>
      </c>
      <c r="F123" s="8">
        <f>F122+F112</f>
        <v>41.210000000000008</v>
      </c>
      <c r="G123" s="8">
        <f>G122+G112</f>
        <v>194.21</v>
      </c>
      <c r="H123" s="8">
        <f>H122+H112</f>
        <v>1352.96</v>
      </c>
    </row>
    <row r="124" spans="1:16" ht="10.5" customHeight="1" x14ac:dyDescent="0.2">
      <c r="A124" s="2" t="s">
        <v>0</v>
      </c>
      <c r="F124" s="20" t="s">
        <v>1</v>
      </c>
      <c r="G124" s="20"/>
      <c r="H124" s="20"/>
      <c r="I124" s="20"/>
      <c r="J124" s="20"/>
      <c r="K124" s="20"/>
      <c r="L124" s="3"/>
      <c r="M124" s="3"/>
      <c r="N124" s="3"/>
      <c r="O124" s="3"/>
      <c r="P124" s="3"/>
    </row>
    <row r="125" spans="1:16" ht="10.5" customHeight="1" x14ac:dyDescent="0.2">
      <c r="A125" s="21" t="s">
        <v>282</v>
      </c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1:16" ht="10.5" customHeight="1" x14ac:dyDescent="0.2">
      <c r="A126" s="4" t="s">
        <v>3</v>
      </c>
      <c r="E126" s="5" t="s">
        <v>4</v>
      </c>
      <c r="F126" s="15" t="s">
        <v>283</v>
      </c>
      <c r="G126" s="15"/>
      <c r="H126" s="15"/>
      <c r="I126" s="16"/>
      <c r="J126" s="16"/>
      <c r="K126" s="17"/>
      <c r="L126" s="17"/>
      <c r="M126" s="17"/>
      <c r="N126" s="17"/>
      <c r="O126" s="17"/>
      <c r="P126" s="17"/>
    </row>
    <row r="127" spans="1:16" ht="10.5" customHeight="1" x14ac:dyDescent="0.2">
      <c r="D127" s="16" t="s">
        <v>6</v>
      </c>
      <c r="E127" s="16"/>
      <c r="F127" s="1" t="s">
        <v>7</v>
      </c>
      <c r="I127" s="16"/>
      <c r="J127" s="16"/>
      <c r="K127" s="15"/>
      <c r="L127" s="15"/>
      <c r="M127" s="15"/>
      <c r="N127" s="15"/>
      <c r="O127" s="15"/>
      <c r="P127" s="15"/>
    </row>
    <row r="128" spans="1:16" ht="43.5" customHeight="1" x14ac:dyDescent="0.2">
      <c r="A128" s="6" t="s">
        <v>8</v>
      </c>
      <c r="B128" s="18" t="s">
        <v>9</v>
      </c>
      <c r="C128" s="18"/>
      <c r="D128" s="6" t="s">
        <v>10</v>
      </c>
      <c r="E128" s="18" t="s">
        <v>11</v>
      </c>
      <c r="F128" s="18"/>
      <c r="G128" s="18"/>
      <c r="H128" s="6" t="s">
        <v>12</v>
      </c>
    </row>
    <row r="129" spans="1:16" ht="10.5" customHeight="1" x14ac:dyDescent="0.2">
      <c r="E129" s="6" t="s">
        <v>13</v>
      </c>
      <c r="F129" s="6" t="s">
        <v>14</v>
      </c>
      <c r="G129" s="6" t="s">
        <v>15</v>
      </c>
    </row>
    <row r="130" spans="1:16" ht="10.5" customHeight="1" x14ac:dyDescent="0.2">
      <c r="A130" s="7" t="s">
        <v>7</v>
      </c>
      <c r="B130" s="19" t="s">
        <v>16</v>
      </c>
      <c r="C130" s="19"/>
      <c r="D130" s="7" t="s">
        <v>17</v>
      </c>
      <c r="E130" s="7" t="s">
        <v>18</v>
      </c>
      <c r="F130" s="7" t="s">
        <v>19</v>
      </c>
      <c r="G130" s="7" t="s">
        <v>20</v>
      </c>
      <c r="H130" s="7" t="s">
        <v>21</v>
      </c>
    </row>
    <row r="131" spans="1:16" ht="10.5" customHeight="1" x14ac:dyDescent="0.2">
      <c r="A131" s="14" t="s">
        <v>22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1:16" ht="10.5" customHeight="1" x14ac:dyDescent="0.2">
      <c r="A132" s="8" t="s">
        <v>284</v>
      </c>
      <c r="B132" s="12" t="s">
        <v>285</v>
      </c>
      <c r="C132" s="12"/>
      <c r="D132" s="8" t="s">
        <v>94</v>
      </c>
      <c r="E132" s="8" t="s">
        <v>286</v>
      </c>
      <c r="F132" s="8"/>
      <c r="G132" s="8" t="s">
        <v>287</v>
      </c>
      <c r="H132" s="8" t="s">
        <v>288</v>
      </c>
    </row>
    <row r="133" spans="1:16" ht="21.75" customHeight="1" x14ac:dyDescent="0.2">
      <c r="A133" s="8" t="s">
        <v>289</v>
      </c>
      <c r="B133" s="12" t="s">
        <v>290</v>
      </c>
      <c r="C133" s="12"/>
      <c r="D133" s="8" t="s">
        <v>291</v>
      </c>
      <c r="E133" s="8">
        <v>9.69</v>
      </c>
      <c r="F133" s="8">
        <v>12.32</v>
      </c>
      <c r="G133" s="8">
        <v>25.91</v>
      </c>
      <c r="H133" s="8">
        <v>237.87</v>
      </c>
    </row>
    <row r="134" spans="1:16" ht="10.5" customHeight="1" x14ac:dyDescent="0.2">
      <c r="A134" s="8" t="s">
        <v>92</v>
      </c>
      <c r="B134" s="12" t="s">
        <v>93</v>
      </c>
      <c r="C134" s="12"/>
      <c r="D134" s="8" t="s">
        <v>94</v>
      </c>
      <c r="E134" s="8" t="s">
        <v>95</v>
      </c>
      <c r="F134" s="8" t="s">
        <v>96</v>
      </c>
      <c r="G134" s="8" t="s">
        <v>97</v>
      </c>
      <c r="H134" s="8" t="s">
        <v>98</v>
      </c>
    </row>
    <row r="135" spans="1:16" ht="10.5" customHeight="1" x14ac:dyDescent="0.2">
      <c r="A135" s="8" t="s">
        <v>292</v>
      </c>
      <c r="B135" s="12" t="s">
        <v>293</v>
      </c>
      <c r="C135" s="12"/>
      <c r="D135" s="8" t="s">
        <v>294</v>
      </c>
      <c r="E135" s="8" t="s">
        <v>106</v>
      </c>
      <c r="F135" s="8" t="s">
        <v>75</v>
      </c>
      <c r="G135" s="8" t="s">
        <v>295</v>
      </c>
      <c r="H135" s="8" t="s">
        <v>296</v>
      </c>
    </row>
    <row r="136" spans="1:16" ht="10.5" customHeight="1" x14ac:dyDescent="0.2">
      <c r="A136" s="8" t="s">
        <v>38</v>
      </c>
      <c r="B136" s="12" t="s">
        <v>39</v>
      </c>
      <c r="C136" s="12"/>
      <c r="D136" s="8" t="s">
        <v>297</v>
      </c>
      <c r="E136" s="8" t="s">
        <v>251</v>
      </c>
      <c r="F136" s="8" t="s">
        <v>252</v>
      </c>
      <c r="G136" s="8" t="s">
        <v>253</v>
      </c>
      <c r="H136" s="8" t="s">
        <v>68</v>
      </c>
    </row>
    <row r="137" spans="1:16" ht="10.5" customHeight="1" x14ac:dyDescent="0.2">
      <c r="A137" s="13" t="s">
        <v>45</v>
      </c>
      <c r="B137" s="13"/>
      <c r="C137" s="13"/>
      <c r="D137" s="9" t="s">
        <v>298</v>
      </c>
      <c r="E137" s="8">
        <f>E136+E135+E134+E133+E132</f>
        <v>17.64</v>
      </c>
      <c r="F137" s="8">
        <f>F136+F135+F134+F133+F132</f>
        <v>15.97</v>
      </c>
      <c r="G137" s="8">
        <f>G136+G135+G134+G133+G132</f>
        <v>81.75</v>
      </c>
      <c r="H137" s="8">
        <f>H136+H135+H134+H133+H132</f>
        <v>527.16999999999996</v>
      </c>
    </row>
    <row r="138" spans="1:16" ht="10.5" customHeight="1" x14ac:dyDescent="0.2">
      <c r="A138" s="14" t="s">
        <v>47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</row>
    <row r="139" spans="1:16" ht="10.5" customHeight="1" x14ac:dyDescent="0.2">
      <c r="A139" s="8" t="s">
        <v>299</v>
      </c>
      <c r="B139" s="12" t="s">
        <v>300</v>
      </c>
      <c r="C139" s="12"/>
      <c r="D139" s="8" t="s">
        <v>50</v>
      </c>
      <c r="E139" s="8">
        <v>2.69</v>
      </c>
      <c r="F139" s="8">
        <v>4.74</v>
      </c>
      <c r="G139" s="8">
        <v>4.76</v>
      </c>
      <c r="H139" s="8">
        <v>72.459999999999994</v>
      </c>
    </row>
    <row r="140" spans="1:16" ht="10.5" customHeight="1" x14ac:dyDescent="0.2">
      <c r="A140" s="8" t="s">
        <v>301</v>
      </c>
      <c r="B140" s="12" t="s">
        <v>302</v>
      </c>
      <c r="C140" s="12"/>
      <c r="D140" s="8" t="s">
        <v>25</v>
      </c>
      <c r="E140" s="8">
        <v>3.43</v>
      </c>
      <c r="F140" s="8">
        <v>2.66</v>
      </c>
      <c r="G140" s="8">
        <v>14.9</v>
      </c>
      <c r="H140" s="8">
        <v>97.26</v>
      </c>
    </row>
    <row r="141" spans="1:16" ht="10.5" customHeight="1" x14ac:dyDescent="0.2">
      <c r="A141" s="8" t="s">
        <v>303</v>
      </c>
      <c r="B141" s="12" t="s">
        <v>304</v>
      </c>
      <c r="C141" s="12"/>
      <c r="D141" s="8" t="s">
        <v>158</v>
      </c>
      <c r="E141" s="8" t="s">
        <v>305</v>
      </c>
      <c r="F141" s="8" t="s">
        <v>306</v>
      </c>
      <c r="G141" s="8" t="s">
        <v>307</v>
      </c>
      <c r="H141" s="8" t="s">
        <v>308</v>
      </c>
    </row>
    <row r="142" spans="1:16" ht="10.5" customHeight="1" x14ac:dyDescent="0.2">
      <c r="A142" s="8" t="s">
        <v>309</v>
      </c>
      <c r="B142" s="12" t="s">
        <v>310</v>
      </c>
      <c r="C142" s="12"/>
      <c r="D142" s="8" t="s">
        <v>180</v>
      </c>
      <c r="E142" s="8">
        <v>10.7</v>
      </c>
      <c r="F142" s="8">
        <v>13.24</v>
      </c>
      <c r="G142" s="8">
        <v>10.51</v>
      </c>
      <c r="H142" s="8">
        <v>156.53</v>
      </c>
    </row>
    <row r="143" spans="1:16" ht="10.5" customHeight="1" x14ac:dyDescent="0.2">
      <c r="A143" s="8" t="s">
        <v>311</v>
      </c>
      <c r="B143" s="12" t="s">
        <v>312</v>
      </c>
      <c r="C143" s="12"/>
      <c r="D143" s="8" t="s">
        <v>62</v>
      </c>
      <c r="E143" s="8">
        <v>2.27</v>
      </c>
      <c r="F143" s="8">
        <v>4</v>
      </c>
      <c r="G143" s="8">
        <v>26.67</v>
      </c>
      <c r="H143" s="8">
        <v>135.81</v>
      </c>
    </row>
    <row r="144" spans="1:16" ht="21.75" customHeight="1" x14ac:dyDescent="0.2">
      <c r="A144" s="8" t="s">
        <v>313</v>
      </c>
      <c r="B144" s="12" t="s">
        <v>314</v>
      </c>
      <c r="C144" s="12"/>
      <c r="D144" s="8" t="s">
        <v>65</v>
      </c>
      <c r="E144" s="8"/>
      <c r="F144" s="8"/>
      <c r="G144" s="8" t="s">
        <v>315</v>
      </c>
      <c r="H144" s="8" t="s">
        <v>316</v>
      </c>
    </row>
    <row r="145" spans="1:16" ht="10.5" customHeight="1" x14ac:dyDescent="0.2">
      <c r="A145" s="8" t="s">
        <v>38</v>
      </c>
      <c r="B145" s="12" t="s">
        <v>39</v>
      </c>
      <c r="C145" s="12"/>
      <c r="D145" s="8" t="s">
        <v>71</v>
      </c>
      <c r="E145" s="8" t="s">
        <v>75</v>
      </c>
      <c r="F145" s="8" t="s">
        <v>76</v>
      </c>
      <c r="G145" s="8" t="s">
        <v>77</v>
      </c>
      <c r="H145" s="8" t="s">
        <v>78</v>
      </c>
    </row>
    <row r="146" spans="1:16" ht="10.5" customHeight="1" x14ac:dyDescent="0.2">
      <c r="A146" s="8" t="s">
        <v>69</v>
      </c>
      <c r="B146" s="12" t="s">
        <v>70</v>
      </c>
      <c r="C146" s="12"/>
      <c r="D146" s="8" t="s">
        <v>71</v>
      </c>
      <c r="E146" s="8" t="s">
        <v>72</v>
      </c>
      <c r="F146" s="8" t="s">
        <v>30</v>
      </c>
      <c r="G146" s="8" t="s">
        <v>73</v>
      </c>
      <c r="H146" s="8" t="s">
        <v>74</v>
      </c>
    </row>
    <row r="147" spans="1:16" ht="10.5" customHeight="1" x14ac:dyDescent="0.2">
      <c r="A147" s="13" t="s">
        <v>79</v>
      </c>
      <c r="B147" s="13"/>
      <c r="C147" s="13"/>
      <c r="D147" s="9" t="s">
        <v>317</v>
      </c>
      <c r="E147" s="8">
        <f>E146+E145+E144+E143+E142+E141+E140+E139</f>
        <v>25.57</v>
      </c>
      <c r="F147" s="8">
        <f>F146+F145+F144+F143+F142+F141+F140+F139</f>
        <v>27.25</v>
      </c>
      <c r="G147" s="8">
        <f>G146+G145+G144+G143+G142+G141+G140+G139</f>
        <v>105.66000000000001</v>
      </c>
      <c r="H147" s="8">
        <f>H146+H145+H144+H143+H142+H141+H140+H139</f>
        <v>708.66</v>
      </c>
    </row>
    <row r="148" spans="1:16" s="1" customFormat="1" ht="10.5" customHeight="1" x14ac:dyDescent="0.2">
      <c r="A148" s="13" t="s">
        <v>81</v>
      </c>
      <c r="B148" s="13"/>
      <c r="C148" s="13"/>
      <c r="D148" s="9"/>
      <c r="E148" s="8">
        <f>E147+E137</f>
        <v>43.21</v>
      </c>
      <c r="F148" s="8">
        <f>F147+F137</f>
        <v>43.22</v>
      </c>
      <c r="G148" s="8">
        <f>G147+G137</f>
        <v>187.41000000000003</v>
      </c>
      <c r="H148" s="8">
        <f>H147+H137</f>
        <v>1235.83</v>
      </c>
    </row>
    <row r="149" spans="1:16" ht="10.5" customHeight="1" x14ac:dyDescent="0.2">
      <c r="A149" s="2" t="s">
        <v>0</v>
      </c>
      <c r="F149" s="20" t="s">
        <v>1</v>
      </c>
      <c r="G149" s="20"/>
      <c r="H149" s="20"/>
      <c r="I149" s="20"/>
      <c r="J149" s="20"/>
      <c r="K149" s="20"/>
      <c r="L149" s="3"/>
      <c r="M149" s="3"/>
      <c r="N149" s="3"/>
      <c r="O149" s="3"/>
      <c r="P149" s="3"/>
    </row>
    <row r="150" spans="1:16" ht="10.5" customHeight="1" x14ac:dyDescent="0.2">
      <c r="A150" s="21" t="s">
        <v>318</v>
      </c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1:16" ht="10.5" customHeight="1" x14ac:dyDescent="0.2">
      <c r="A151" s="4" t="s">
        <v>3</v>
      </c>
      <c r="E151" s="5" t="s">
        <v>4</v>
      </c>
      <c r="F151" s="15" t="s">
        <v>5</v>
      </c>
      <c r="G151" s="15"/>
      <c r="H151" s="15"/>
      <c r="I151" s="16"/>
      <c r="J151" s="16"/>
      <c r="K151" s="17"/>
      <c r="L151" s="17"/>
      <c r="M151" s="17"/>
      <c r="N151" s="17"/>
      <c r="O151" s="17"/>
      <c r="P151" s="17"/>
    </row>
    <row r="152" spans="1:16" ht="10.5" customHeight="1" x14ac:dyDescent="0.2">
      <c r="D152" s="16" t="s">
        <v>6</v>
      </c>
      <c r="E152" s="16"/>
      <c r="F152" s="1" t="s">
        <v>16</v>
      </c>
      <c r="I152" s="16"/>
      <c r="J152" s="16"/>
      <c r="K152" s="15"/>
      <c r="L152" s="15"/>
      <c r="M152" s="15"/>
      <c r="N152" s="15"/>
      <c r="O152" s="15"/>
      <c r="P152" s="15"/>
    </row>
    <row r="153" spans="1:16" ht="43.5" customHeight="1" x14ac:dyDescent="0.2">
      <c r="A153" s="6" t="s">
        <v>8</v>
      </c>
      <c r="B153" s="18" t="s">
        <v>9</v>
      </c>
      <c r="C153" s="18"/>
      <c r="D153" s="6" t="s">
        <v>10</v>
      </c>
      <c r="E153" s="18" t="s">
        <v>11</v>
      </c>
      <c r="F153" s="18"/>
      <c r="G153" s="18"/>
      <c r="H153" s="6" t="s">
        <v>12</v>
      </c>
    </row>
    <row r="154" spans="1:16" ht="10.5" customHeight="1" x14ac:dyDescent="0.2">
      <c r="E154" s="6" t="s">
        <v>13</v>
      </c>
      <c r="F154" s="6" t="s">
        <v>14</v>
      </c>
      <c r="G154" s="6" t="s">
        <v>15</v>
      </c>
    </row>
    <row r="155" spans="1:16" ht="10.5" customHeight="1" x14ac:dyDescent="0.2">
      <c r="A155" s="7" t="s">
        <v>7</v>
      </c>
      <c r="B155" s="19" t="s">
        <v>16</v>
      </c>
      <c r="C155" s="19"/>
      <c r="D155" s="7" t="s">
        <v>17</v>
      </c>
      <c r="E155" s="7" t="s">
        <v>18</v>
      </c>
      <c r="F155" s="7" t="s">
        <v>19</v>
      </c>
      <c r="G155" s="7" t="s">
        <v>20</v>
      </c>
      <c r="H155" s="7" t="s">
        <v>21</v>
      </c>
    </row>
    <row r="156" spans="1:16" ht="10.5" customHeight="1" x14ac:dyDescent="0.2">
      <c r="A156" s="14" t="s">
        <v>22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</row>
    <row r="157" spans="1:16" ht="10.5" customHeight="1" x14ac:dyDescent="0.2">
      <c r="A157" s="8" t="s">
        <v>319</v>
      </c>
      <c r="B157" s="12" t="s">
        <v>320</v>
      </c>
      <c r="C157" s="12"/>
      <c r="D157" s="8" t="s">
        <v>264</v>
      </c>
      <c r="E157" s="8" t="s">
        <v>321</v>
      </c>
      <c r="F157" s="8" t="s">
        <v>322</v>
      </c>
      <c r="G157" s="8" t="s">
        <v>323</v>
      </c>
      <c r="H157" s="8">
        <v>143.25</v>
      </c>
    </row>
    <row r="158" spans="1:16" ht="10.5" customHeight="1" x14ac:dyDescent="0.2">
      <c r="A158" s="8" t="s">
        <v>147</v>
      </c>
      <c r="B158" s="12" t="s">
        <v>184</v>
      </c>
      <c r="C158" s="12"/>
      <c r="D158" s="8" t="s">
        <v>324</v>
      </c>
      <c r="E158" s="8" t="s">
        <v>193</v>
      </c>
      <c r="F158" s="8" t="s">
        <v>325</v>
      </c>
      <c r="G158" s="8">
        <v>0.76</v>
      </c>
      <c r="H158" s="8">
        <v>9.84</v>
      </c>
    </row>
    <row r="159" spans="1:16" ht="10.5" customHeight="1" x14ac:dyDescent="0.2">
      <c r="A159" s="8" t="s">
        <v>326</v>
      </c>
      <c r="B159" s="12" t="s">
        <v>155</v>
      </c>
      <c r="C159" s="12"/>
      <c r="D159" s="8" t="s">
        <v>132</v>
      </c>
      <c r="E159" s="8">
        <v>1.75</v>
      </c>
      <c r="F159" s="8">
        <v>3.82</v>
      </c>
      <c r="G159" s="8">
        <v>10.07</v>
      </c>
      <c r="H159" s="8">
        <v>73.7</v>
      </c>
    </row>
    <row r="160" spans="1:16" ht="10.5" customHeight="1" x14ac:dyDescent="0.2">
      <c r="A160" s="8" t="s">
        <v>156</v>
      </c>
      <c r="B160" s="12" t="s">
        <v>245</v>
      </c>
      <c r="C160" s="12"/>
      <c r="D160" s="8" t="s">
        <v>327</v>
      </c>
      <c r="E160" s="8" t="s">
        <v>328</v>
      </c>
      <c r="F160" s="8" t="s">
        <v>72</v>
      </c>
      <c r="G160" s="8" t="s">
        <v>329</v>
      </c>
      <c r="H160" s="8" t="s">
        <v>330</v>
      </c>
    </row>
    <row r="161" spans="1:16" ht="10.5" customHeight="1" x14ac:dyDescent="0.2">
      <c r="A161" s="8" t="s">
        <v>99</v>
      </c>
      <c r="B161" s="12" t="s">
        <v>100</v>
      </c>
      <c r="C161" s="12"/>
      <c r="D161" s="8" t="s">
        <v>25</v>
      </c>
      <c r="E161" s="8">
        <v>2.1</v>
      </c>
      <c r="F161" s="8" t="s">
        <v>102</v>
      </c>
      <c r="G161" s="8">
        <v>18.899999999999999</v>
      </c>
      <c r="H161" s="8">
        <v>94.46</v>
      </c>
    </row>
    <row r="162" spans="1:16" ht="10.5" customHeight="1" x14ac:dyDescent="0.2">
      <c r="A162" s="8" t="s">
        <v>38</v>
      </c>
      <c r="B162" s="12" t="s">
        <v>39</v>
      </c>
      <c r="C162" s="12"/>
      <c r="D162" s="8" t="s">
        <v>331</v>
      </c>
      <c r="E162" s="8" t="s">
        <v>332</v>
      </c>
      <c r="F162" s="8" t="s">
        <v>66</v>
      </c>
      <c r="G162" s="8" t="s">
        <v>333</v>
      </c>
      <c r="H162" s="8" t="s">
        <v>334</v>
      </c>
    </row>
    <row r="163" spans="1:16" ht="10.5" customHeight="1" x14ac:dyDescent="0.2">
      <c r="A163" s="13" t="s">
        <v>45</v>
      </c>
      <c r="B163" s="13"/>
      <c r="C163" s="13"/>
      <c r="D163" s="9" t="s">
        <v>335</v>
      </c>
      <c r="E163" s="8">
        <f>E162+E161+E160+E159+E158+E157</f>
        <v>19.12</v>
      </c>
      <c r="F163" s="8">
        <f>F162+F161+F160+F159+F158+F157</f>
        <v>16.62</v>
      </c>
      <c r="G163" s="8">
        <f>G162+G161+G160+G159+G158+G157</f>
        <v>66.459999999999994</v>
      </c>
      <c r="H163" s="8">
        <f>H162+H161+H160+H159+H158+H157</f>
        <v>472.05</v>
      </c>
    </row>
    <row r="164" spans="1:16" ht="10.5" customHeight="1" x14ac:dyDescent="0.2">
      <c r="A164" s="14" t="s">
        <v>47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</row>
    <row r="165" spans="1:16" ht="33" customHeight="1" x14ac:dyDescent="0.2">
      <c r="A165" s="8" t="s">
        <v>336</v>
      </c>
      <c r="B165" s="12" t="s">
        <v>337</v>
      </c>
      <c r="C165" s="12"/>
      <c r="D165" s="8" t="s">
        <v>50</v>
      </c>
      <c r="E165" s="8" t="s">
        <v>338</v>
      </c>
      <c r="F165" s="8" t="s">
        <v>339</v>
      </c>
      <c r="G165" s="8" t="s">
        <v>340</v>
      </c>
      <c r="H165" s="8" t="s">
        <v>341</v>
      </c>
    </row>
    <row r="166" spans="1:16" ht="21.75" customHeight="1" x14ac:dyDescent="0.2">
      <c r="A166" s="8" t="s">
        <v>342</v>
      </c>
      <c r="B166" s="12" t="s">
        <v>343</v>
      </c>
      <c r="C166" s="12"/>
      <c r="D166" s="8" t="s">
        <v>25</v>
      </c>
      <c r="E166" s="8" t="s">
        <v>344</v>
      </c>
      <c r="F166" s="8">
        <v>1.82</v>
      </c>
      <c r="G166" s="8" t="s">
        <v>345</v>
      </c>
      <c r="H166" s="8">
        <v>77.27</v>
      </c>
    </row>
    <row r="167" spans="1:16" ht="10.5" customHeight="1" x14ac:dyDescent="0.2">
      <c r="A167" s="8" t="s">
        <v>303</v>
      </c>
      <c r="B167" s="12" t="s">
        <v>304</v>
      </c>
      <c r="C167" s="12"/>
      <c r="D167" s="8" t="s">
        <v>158</v>
      </c>
      <c r="E167" s="8" t="s">
        <v>305</v>
      </c>
      <c r="F167" s="8" t="s">
        <v>306</v>
      </c>
      <c r="G167" s="8" t="s">
        <v>307</v>
      </c>
      <c r="H167" s="8" t="s">
        <v>308</v>
      </c>
    </row>
    <row r="168" spans="1:16" ht="10.5" customHeight="1" x14ac:dyDescent="0.2">
      <c r="A168" s="8" t="s">
        <v>346</v>
      </c>
      <c r="B168" s="12" t="s">
        <v>347</v>
      </c>
      <c r="C168" s="12"/>
      <c r="D168" s="8" t="s">
        <v>264</v>
      </c>
      <c r="E168" s="8">
        <v>10.17</v>
      </c>
      <c r="F168" s="8">
        <v>8.84</v>
      </c>
      <c r="G168" s="8">
        <v>12</v>
      </c>
      <c r="H168" s="8">
        <v>168.24</v>
      </c>
    </row>
    <row r="169" spans="1:16" ht="10.5" customHeight="1" x14ac:dyDescent="0.2">
      <c r="A169" s="8" t="s">
        <v>147</v>
      </c>
      <c r="B169" s="12" t="s">
        <v>184</v>
      </c>
      <c r="C169" s="12"/>
      <c r="D169" s="8" t="s">
        <v>324</v>
      </c>
      <c r="E169" s="8" t="s">
        <v>193</v>
      </c>
      <c r="F169" s="8" t="s">
        <v>325</v>
      </c>
      <c r="G169" s="8">
        <v>0.76</v>
      </c>
      <c r="H169" s="8">
        <v>9.84</v>
      </c>
    </row>
    <row r="170" spans="1:16" ht="10.5" customHeight="1" x14ac:dyDescent="0.2">
      <c r="A170" s="8" t="s">
        <v>230</v>
      </c>
      <c r="B170" s="12" t="s">
        <v>348</v>
      </c>
      <c r="C170" s="12"/>
      <c r="D170" s="8" t="s">
        <v>62</v>
      </c>
      <c r="E170" s="8">
        <v>3.51</v>
      </c>
      <c r="F170" s="8">
        <v>5.18</v>
      </c>
      <c r="G170" s="8">
        <v>23.5</v>
      </c>
      <c r="H170" s="8">
        <v>223.08</v>
      </c>
    </row>
    <row r="171" spans="1:16" ht="10.5" customHeight="1" x14ac:dyDescent="0.2">
      <c r="A171" s="8" t="s">
        <v>133</v>
      </c>
      <c r="B171" s="12" t="s">
        <v>349</v>
      </c>
      <c r="C171" s="12"/>
      <c r="D171" s="8" t="s">
        <v>65</v>
      </c>
      <c r="E171" s="8" t="s">
        <v>135</v>
      </c>
      <c r="F171" s="8" t="s">
        <v>35</v>
      </c>
      <c r="G171" s="8" t="s">
        <v>350</v>
      </c>
      <c r="H171" s="8" t="s">
        <v>137</v>
      </c>
    </row>
    <row r="172" spans="1:16" ht="10.5" customHeight="1" x14ac:dyDescent="0.2">
      <c r="A172" s="8" t="s">
        <v>38</v>
      </c>
      <c r="B172" s="12" t="s">
        <v>39</v>
      </c>
      <c r="C172" s="12"/>
      <c r="D172" s="8" t="s">
        <v>71</v>
      </c>
      <c r="E172" s="8" t="s">
        <v>75</v>
      </c>
      <c r="F172" s="8" t="s">
        <v>76</v>
      </c>
      <c r="G172" s="8" t="s">
        <v>77</v>
      </c>
      <c r="H172" s="8" t="s">
        <v>78</v>
      </c>
    </row>
    <row r="173" spans="1:16" ht="10.5" customHeight="1" x14ac:dyDescent="0.2">
      <c r="A173" s="8" t="s">
        <v>69</v>
      </c>
      <c r="B173" s="12" t="s">
        <v>70</v>
      </c>
      <c r="C173" s="12"/>
      <c r="D173" s="8" t="s">
        <v>71</v>
      </c>
      <c r="E173" s="8" t="s">
        <v>72</v>
      </c>
      <c r="F173" s="8" t="s">
        <v>30</v>
      </c>
      <c r="G173" s="8" t="s">
        <v>73</v>
      </c>
      <c r="H173" s="8" t="s">
        <v>74</v>
      </c>
    </row>
    <row r="174" spans="1:16" ht="10.5" customHeight="1" x14ac:dyDescent="0.2">
      <c r="A174" s="13" t="s">
        <v>79</v>
      </c>
      <c r="B174" s="13"/>
      <c r="C174" s="13"/>
      <c r="D174" s="9" t="s">
        <v>80</v>
      </c>
      <c r="E174" s="8">
        <f>E173+E172+E171+E170+E169+E168+E167+E166+E165</f>
        <v>23.5</v>
      </c>
      <c r="F174" s="8">
        <f>F173+F172+F171+F170+F169+F168+F167+F166+F165</f>
        <v>24</v>
      </c>
      <c r="G174" s="8">
        <f>G173+G172+G171+G170+G169+G168+G167+G166+G165</f>
        <v>101.66</v>
      </c>
      <c r="H174" s="8">
        <f>H173+H172+H171+H170+H169+H168+H167+H166+H165</f>
        <v>786.63</v>
      </c>
    </row>
    <row r="175" spans="1:16" s="1" customFormat="1" ht="10.5" customHeight="1" x14ac:dyDescent="0.2">
      <c r="A175" s="13" t="s">
        <v>81</v>
      </c>
      <c r="B175" s="13"/>
      <c r="C175" s="13"/>
      <c r="D175" s="9"/>
      <c r="E175" s="8">
        <f>E174+E163</f>
        <v>42.620000000000005</v>
      </c>
      <c r="F175" s="8">
        <f>F174+F163</f>
        <v>40.620000000000005</v>
      </c>
      <c r="G175" s="8">
        <f>G174+G163</f>
        <v>168.12</v>
      </c>
      <c r="H175" s="8">
        <f>H174+H163</f>
        <v>1258.68</v>
      </c>
    </row>
    <row r="176" spans="1:16" ht="10.5" customHeight="1" x14ac:dyDescent="0.2">
      <c r="A176" s="2" t="s">
        <v>0</v>
      </c>
      <c r="F176" s="20" t="s">
        <v>1</v>
      </c>
      <c r="G176" s="20"/>
      <c r="H176" s="20"/>
      <c r="I176" s="20"/>
      <c r="J176" s="20"/>
      <c r="K176" s="20"/>
      <c r="L176" s="3"/>
      <c r="M176" s="3"/>
      <c r="N176" s="3"/>
      <c r="O176" s="3"/>
      <c r="P176" s="3"/>
    </row>
    <row r="177" spans="1:16" ht="10.5" customHeight="1" x14ac:dyDescent="0.2">
      <c r="A177" s="21" t="s">
        <v>351</v>
      </c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8" spans="1:16" ht="10.5" customHeight="1" x14ac:dyDescent="0.2">
      <c r="A178" s="4" t="s">
        <v>3</v>
      </c>
      <c r="E178" s="5" t="s">
        <v>4</v>
      </c>
      <c r="F178" s="15" t="s">
        <v>83</v>
      </c>
      <c r="G178" s="15"/>
      <c r="H178" s="15"/>
      <c r="I178" s="16"/>
      <c r="J178" s="16"/>
      <c r="K178" s="17"/>
      <c r="L178" s="17"/>
      <c r="M178" s="17"/>
      <c r="N178" s="17"/>
      <c r="O178" s="17"/>
      <c r="P178" s="17"/>
    </row>
    <row r="179" spans="1:16" ht="10.5" customHeight="1" x14ac:dyDescent="0.2">
      <c r="D179" s="16" t="s">
        <v>6</v>
      </c>
      <c r="E179" s="16"/>
      <c r="F179" s="1" t="s">
        <v>16</v>
      </c>
      <c r="I179" s="16"/>
      <c r="J179" s="16"/>
      <c r="K179" s="15"/>
      <c r="L179" s="15"/>
      <c r="M179" s="15"/>
      <c r="N179" s="15"/>
      <c r="O179" s="15"/>
      <c r="P179" s="15"/>
    </row>
    <row r="180" spans="1:16" ht="43.5" customHeight="1" x14ac:dyDescent="0.2">
      <c r="A180" s="6" t="s">
        <v>8</v>
      </c>
      <c r="B180" s="18" t="s">
        <v>9</v>
      </c>
      <c r="C180" s="18"/>
      <c r="D180" s="6" t="s">
        <v>10</v>
      </c>
      <c r="E180" s="18" t="s">
        <v>11</v>
      </c>
      <c r="F180" s="18"/>
      <c r="G180" s="18"/>
      <c r="H180" s="6" t="s">
        <v>12</v>
      </c>
    </row>
    <row r="181" spans="1:16" ht="10.5" customHeight="1" x14ac:dyDescent="0.2">
      <c r="E181" s="6" t="s">
        <v>13</v>
      </c>
      <c r="F181" s="6" t="s">
        <v>14</v>
      </c>
      <c r="G181" s="6" t="s">
        <v>15</v>
      </c>
    </row>
    <row r="182" spans="1:16" ht="10.5" customHeight="1" x14ac:dyDescent="0.2">
      <c r="A182" s="7" t="s">
        <v>7</v>
      </c>
      <c r="B182" s="19" t="s">
        <v>16</v>
      </c>
      <c r="C182" s="19"/>
      <c r="D182" s="7" t="s">
        <v>17</v>
      </c>
      <c r="E182" s="7" t="s">
        <v>18</v>
      </c>
      <c r="F182" s="7" t="s">
        <v>19</v>
      </c>
      <c r="G182" s="7" t="s">
        <v>20</v>
      </c>
      <c r="H182" s="7" t="s">
        <v>21</v>
      </c>
    </row>
    <row r="183" spans="1:16" ht="10.5" customHeight="1" x14ac:dyDescent="0.2">
      <c r="A183" s="14" t="s">
        <v>22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</row>
    <row r="184" spans="1:16" ht="10.5" customHeight="1" x14ac:dyDescent="0.2">
      <c r="A184" s="8" t="s">
        <v>352</v>
      </c>
      <c r="B184" s="12" t="s">
        <v>353</v>
      </c>
      <c r="C184" s="12"/>
      <c r="D184" s="8" t="s">
        <v>354</v>
      </c>
      <c r="E184" s="8" t="s">
        <v>355</v>
      </c>
      <c r="F184" s="8" t="s">
        <v>356</v>
      </c>
      <c r="G184" s="8">
        <v>5.34</v>
      </c>
      <c r="H184" s="8">
        <v>101.56</v>
      </c>
    </row>
    <row r="185" spans="1:16" ht="21.75" customHeight="1" x14ac:dyDescent="0.2">
      <c r="A185" s="8" t="s">
        <v>357</v>
      </c>
      <c r="B185" s="12" t="s">
        <v>358</v>
      </c>
      <c r="C185" s="12"/>
      <c r="D185" s="8" t="s">
        <v>294</v>
      </c>
      <c r="E185" s="8" t="s">
        <v>359</v>
      </c>
      <c r="F185" s="8" t="s">
        <v>360</v>
      </c>
      <c r="G185" s="8">
        <v>22.28</v>
      </c>
      <c r="H185" s="8">
        <v>172.06</v>
      </c>
    </row>
    <row r="186" spans="1:16" ht="10.5" customHeight="1" x14ac:dyDescent="0.2">
      <c r="A186" s="8" t="s">
        <v>27</v>
      </c>
      <c r="B186" s="12" t="s">
        <v>28</v>
      </c>
      <c r="C186" s="12"/>
      <c r="D186" s="8" t="s">
        <v>229</v>
      </c>
      <c r="E186" s="8" t="s">
        <v>135</v>
      </c>
      <c r="F186" s="8"/>
      <c r="G186" s="8" t="s">
        <v>321</v>
      </c>
      <c r="H186" s="8" t="s">
        <v>361</v>
      </c>
    </row>
    <row r="187" spans="1:16" ht="10.5" customHeight="1" x14ac:dyDescent="0.2">
      <c r="A187" s="8" t="s">
        <v>362</v>
      </c>
      <c r="B187" s="12" t="s">
        <v>363</v>
      </c>
      <c r="C187" s="12"/>
      <c r="D187" s="8" t="s">
        <v>25</v>
      </c>
      <c r="E187" s="8" t="s">
        <v>52</v>
      </c>
      <c r="F187" s="8" t="s">
        <v>364</v>
      </c>
      <c r="G187" s="8" t="s">
        <v>365</v>
      </c>
      <c r="H187" s="8" t="s">
        <v>366</v>
      </c>
    </row>
    <row r="188" spans="1:16" ht="10.5" customHeight="1" x14ac:dyDescent="0.2">
      <c r="A188" s="8" t="s">
        <v>38</v>
      </c>
      <c r="B188" s="12" t="s">
        <v>39</v>
      </c>
      <c r="C188" s="12"/>
      <c r="D188" s="8" t="s">
        <v>367</v>
      </c>
      <c r="E188" s="8" t="s">
        <v>368</v>
      </c>
      <c r="F188" s="8" t="s">
        <v>243</v>
      </c>
      <c r="G188" s="8" t="s">
        <v>369</v>
      </c>
      <c r="H188" s="8" t="s">
        <v>370</v>
      </c>
    </row>
    <row r="189" spans="1:16" ht="10.5" customHeight="1" x14ac:dyDescent="0.2">
      <c r="A189" s="13" t="s">
        <v>45</v>
      </c>
      <c r="B189" s="13"/>
      <c r="C189" s="13"/>
      <c r="D189" s="9" t="s">
        <v>371</v>
      </c>
      <c r="E189" s="8">
        <f>E188+E187+E186+E185+E184</f>
        <v>16.16</v>
      </c>
      <c r="F189" s="8">
        <f>F188+F187+F186+F185+F184</f>
        <v>16.190000000000001</v>
      </c>
      <c r="G189" s="8">
        <f>G188+G187+G186+G185+G184</f>
        <v>74.02000000000001</v>
      </c>
      <c r="H189" s="8">
        <f>H188+H187+H186+H185+H184</f>
        <v>506.32</v>
      </c>
    </row>
    <row r="190" spans="1:16" ht="10.5" customHeight="1" x14ac:dyDescent="0.2">
      <c r="A190" s="14" t="s">
        <v>47</v>
      </c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</row>
    <row r="191" spans="1:16" ht="21.75" customHeight="1" x14ac:dyDescent="0.2">
      <c r="A191" s="8" t="s">
        <v>111</v>
      </c>
      <c r="B191" s="12" t="s">
        <v>112</v>
      </c>
      <c r="C191" s="12"/>
      <c r="D191" s="8" t="s">
        <v>50</v>
      </c>
      <c r="E191" s="8" t="s">
        <v>113</v>
      </c>
      <c r="F191" s="8" t="s">
        <v>20</v>
      </c>
      <c r="G191" s="8" t="s">
        <v>372</v>
      </c>
      <c r="H191" s="8" t="s">
        <v>373</v>
      </c>
    </row>
    <row r="192" spans="1:16" ht="10.5" customHeight="1" x14ac:dyDescent="0.2">
      <c r="A192" s="8" t="s">
        <v>374</v>
      </c>
      <c r="B192" s="12" t="s">
        <v>375</v>
      </c>
      <c r="C192" s="12"/>
      <c r="D192" s="8" t="s">
        <v>25</v>
      </c>
      <c r="E192" s="8">
        <v>2.76</v>
      </c>
      <c r="F192" s="8" t="s">
        <v>267</v>
      </c>
      <c r="G192" s="8">
        <v>17.440000000000001</v>
      </c>
      <c r="H192" s="8">
        <v>103</v>
      </c>
    </row>
    <row r="193" spans="1:16" ht="21.75" customHeight="1" x14ac:dyDescent="0.2">
      <c r="A193" s="8" t="s">
        <v>376</v>
      </c>
      <c r="B193" s="12" t="s">
        <v>377</v>
      </c>
      <c r="C193" s="12"/>
      <c r="D193" s="8" t="s">
        <v>229</v>
      </c>
      <c r="E193" s="8">
        <v>11.6</v>
      </c>
      <c r="F193" s="8">
        <v>13.53</v>
      </c>
      <c r="G193" s="8">
        <v>14.44</v>
      </c>
      <c r="H193" s="8" t="s">
        <v>378</v>
      </c>
    </row>
    <row r="194" spans="1:16" ht="21.75" customHeight="1" x14ac:dyDescent="0.2">
      <c r="A194" s="8" t="s">
        <v>379</v>
      </c>
      <c r="B194" s="12" t="s">
        <v>380</v>
      </c>
      <c r="C194" s="12"/>
      <c r="D194" s="8" t="s">
        <v>62</v>
      </c>
      <c r="E194" s="8" t="s">
        <v>381</v>
      </c>
      <c r="F194" s="8" t="s">
        <v>382</v>
      </c>
      <c r="G194" s="8" t="s">
        <v>383</v>
      </c>
      <c r="H194" s="8" t="s">
        <v>384</v>
      </c>
    </row>
    <row r="195" spans="1:16" ht="10.5" customHeight="1" x14ac:dyDescent="0.2">
      <c r="A195" s="8" t="s">
        <v>232</v>
      </c>
      <c r="B195" s="12" t="s">
        <v>233</v>
      </c>
      <c r="C195" s="12"/>
      <c r="D195" s="8" t="s">
        <v>65</v>
      </c>
      <c r="E195" s="8" t="s">
        <v>234</v>
      </c>
      <c r="F195" s="8"/>
      <c r="G195" s="8" t="s">
        <v>235</v>
      </c>
      <c r="H195" s="8" t="s">
        <v>236</v>
      </c>
    </row>
    <row r="196" spans="1:16" ht="10.5" customHeight="1" x14ac:dyDescent="0.2">
      <c r="A196" s="8" t="s">
        <v>38</v>
      </c>
      <c r="B196" s="12" t="s">
        <v>39</v>
      </c>
      <c r="C196" s="12"/>
      <c r="D196" s="8" t="s">
        <v>71</v>
      </c>
      <c r="E196" s="8" t="s">
        <v>75</v>
      </c>
      <c r="F196" s="8" t="s">
        <v>76</v>
      </c>
      <c r="G196" s="8" t="s">
        <v>77</v>
      </c>
      <c r="H196" s="8" t="s">
        <v>78</v>
      </c>
    </row>
    <row r="197" spans="1:16" ht="10.5" customHeight="1" x14ac:dyDescent="0.2">
      <c r="A197" s="8" t="s">
        <v>69</v>
      </c>
      <c r="B197" s="12" t="s">
        <v>70</v>
      </c>
      <c r="C197" s="12"/>
      <c r="D197" s="8" t="s">
        <v>385</v>
      </c>
      <c r="E197" s="8" t="s">
        <v>306</v>
      </c>
      <c r="F197" s="8" t="s">
        <v>386</v>
      </c>
      <c r="G197" s="8" t="s">
        <v>387</v>
      </c>
      <c r="H197" s="8" t="s">
        <v>388</v>
      </c>
    </row>
    <row r="198" spans="1:16" ht="10.5" customHeight="1" x14ac:dyDescent="0.2">
      <c r="A198" s="13" t="s">
        <v>79</v>
      </c>
      <c r="B198" s="13"/>
      <c r="C198" s="13"/>
      <c r="D198" s="9" t="s">
        <v>389</v>
      </c>
      <c r="E198" s="8">
        <f>E197+E196+E195+E194+E193+E192+E191</f>
        <v>25.13</v>
      </c>
      <c r="F198" s="8">
        <f>F197+F196+F195+F194+F193+F192+F191</f>
        <v>24.36</v>
      </c>
      <c r="G198" s="8">
        <f>G197+G196+G195+G194+G193+G192+G191</f>
        <v>111.52</v>
      </c>
      <c r="H198" s="8">
        <f>H197+H196+H195+H194+H193+H192+H191</f>
        <v>756</v>
      </c>
    </row>
    <row r="199" spans="1:16" s="1" customFormat="1" ht="10.5" customHeight="1" x14ac:dyDescent="0.2">
      <c r="A199" s="13" t="s">
        <v>81</v>
      </c>
      <c r="B199" s="13"/>
      <c r="C199" s="13"/>
      <c r="D199" s="9"/>
      <c r="E199" s="8">
        <f>E198+E189</f>
        <v>41.29</v>
      </c>
      <c r="F199" s="8">
        <f>F198+F189</f>
        <v>40.549999999999997</v>
      </c>
      <c r="G199" s="8">
        <f>G198+G189</f>
        <v>185.54000000000002</v>
      </c>
      <c r="H199" s="8">
        <f>H198+H189</f>
        <v>1262.32</v>
      </c>
    </row>
    <row r="200" spans="1:16" ht="10.5" customHeight="1" x14ac:dyDescent="0.2">
      <c r="A200" s="2" t="s">
        <v>0</v>
      </c>
      <c r="F200" s="20" t="s">
        <v>1</v>
      </c>
      <c r="G200" s="20"/>
      <c r="H200" s="20"/>
      <c r="I200" s="20"/>
      <c r="J200" s="20"/>
      <c r="K200" s="20"/>
      <c r="L200" s="3"/>
      <c r="M200" s="3"/>
      <c r="N200" s="3"/>
      <c r="O200" s="3"/>
      <c r="P200" s="3"/>
    </row>
    <row r="201" spans="1:16" ht="10.5" customHeight="1" x14ac:dyDescent="0.2">
      <c r="A201" s="21" t="s">
        <v>390</v>
      </c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</row>
    <row r="202" spans="1:16" ht="10.5" customHeight="1" x14ac:dyDescent="0.2">
      <c r="A202" s="4" t="s">
        <v>3</v>
      </c>
      <c r="E202" s="5" t="s">
        <v>4</v>
      </c>
      <c r="F202" s="15" t="s">
        <v>144</v>
      </c>
      <c r="G202" s="15"/>
      <c r="H202" s="15"/>
      <c r="I202" s="16"/>
      <c r="J202" s="16"/>
      <c r="K202" s="17"/>
      <c r="L202" s="17"/>
      <c r="M202" s="17"/>
      <c r="N202" s="17"/>
      <c r="O202" s="17"/>
      <c r="P202" s="17"/>
    </row>
    <row r="203" spans="1:16" ht="10.5" customHeight="1" x14ac:dyDescent="0.2">
      <c r="D203" s="16" t="s">
        <v>6</v>
      </c>
      <c r="E203" s="16"/>
      <c r="F203" s="1" t="s">
        <v>16</v>
      </c>
      <c r="I203" s="16"/>
      <c r="J203" s="16"/>
      <c r="K203" s="15"/>
      <c r="L203" s="15"/>
      <c r="M203" s="15"/>
      <c r="N203" s="15"/>
      <c r="O203" s="15"/>
      <c r="P203" s="15"/>
    </row>
    <row r="204" spans="1:16" ht="43.5" customHeight="1" x14ac:dyDescent="0.2">
      <c r="A204" s="6" t="s">
        <v>8</v>
      </c>
      <c r="B204" s="18" t="s">
        <v>9</v>
      </c>
      <c r="C204" s="18"/>
      <c r="D204" s="6" t="s">
        <v>10</v>
      </c>
      <c r="E204" s="18" t="s">
        <v>11</v>
      </c>
      <c r="F204" s="18"/>
      <c r="G204" s="18"/>
      <c r="H204" s="6" t="s">
        <v>12</v>
      </c>
    </row>
    <row r="205" spans="1:16" ht="10.5" customHeight="1" x14ac:dyDescent="0.2">
      <c r="E205" s="6" t="s">
        <v>13</v>
      </c>
      <c r="F205" s="6" t="s">
        <v>14</v>
      </c>
      <c r="G205" s="6" t="s">
        <v>15</v>
      </c>
    </row>
    <row r="206" spans="1:16" ht="10.5" customHeight="1" x14ac:dyDescent="0.2">
      <c r="A206" s="7" t="s">
        <v>7</v>
      </c>
      <c r="B206" s="19" t="s">
        <v>16</v>
      </c>
      <c r="C206" s="19"/>
      <c r="D206" s="7" t="s">
        <v>17</v>
      </c>
      <c r="E206" s="7" t="s">
        <v>18</v>
      </c>
      <c r="F206" s="7" t="s">
        <v>19</v>
      </c>
      <c r="G206" s="7" t="s">
        <v>20</v>
      </c>
      <c r="H206" s="7" t="s">
        <v>21</v>
      </c>
    </row>
    <row r="207" spans="1:16" ht="10.5" customHeight="1" x14ac:dyDescent="0.2">
      <c r="A207" s="14" t="s">
        <v>22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</row>
    <row r="208" spans="1:16" ht="33" customHeight="1" x14ac:dyDescent="0.2">
      <c r="A208" s="8" t="s">
        <v>391</v>
      </c>
      <c r="B208" s="12" t="s">
        <v>392</v>
      </c>
      <c r="C208" s="12"/>
      <c r="D208" s="8" t="s">
        <v>180</v>
      </c>
      <c r="E208" s="8">
        <v>10.65</v>
      </c>
      <c r="F208" s="8">
        <v>13.1</v>
      </c>
      <c r="G208" s="8" t="s">
        <v>393</v>
      </c>
      <c r="H208" s="8">
        <v>197.3</v>
      </c>
    </row>
    <row r="209" spans="1:16" ht="10.5" customHeight="1" x14ac:dyDescent="0.2">
      <c r="A209" s="8" t="s">
        <v>60</v>
      </c>
      <c r="B209" s="12" t="s">
        <v>394</v>
      </c>
      <c r="C209" s="12"/>
      <c r="D209" s="8" t="s">
        <v>294</v>
      </c>
      <c r="E209" s="8">
        <v>4.18</v>
      </c>
      <c r="F209" s="8">
        <v>3.91</v>
      </c>
      <c r="G209" s="8">
        <v>40.98</v>
      </c>
      <c r="H209" s="8">
        <v>215.91</v>
      </c>
    </row>
    <row r="210" spans="1:16" ht="10.5" customHeight="1" x14ac:dyDescent="0.2">
      <c r="A210" s="8" t="s">
        <v>395</v>
      </c>
      <c r="B210" s="12" t="s">
        <v>396</v>
      </c>
      <c r="C210" s="12"/>
      <c r="D210" s="8" t="s">
        <v>25</v>
      </c>
      <c r="E210" s="8" t="s">
        <v>397</v>
      </c>
      <c r="F210" s="8" t="s">
        <v>398</v>
      </c>
      <c r="G210" s="8" t="s">
        <v>399</v>
      </c>
      <c r="H210" s="8" t="s">
        <v>400</v>
      </c>
    </row>
    <row r="211" spans="1:16" ht="10.5" customHeight="1" x14ac:dyDescent="0.2">
      <c r="A211" s="8" t="s">
        <v>38</v>
      </c>
      <c r="B211" s="12" t="s">
        <v>39</v>
      </c>
      <c r="C211" s="12"/>
      <c r="D211" s="8" t="s">
        <v>324</v>
      </c>
      <c r="E211" s="8" t="s">
        <v>401</v>
      </c>
      <c r="F211" s="8" t="s">
        <v>185</v>
      </c>
      <c r="G211" s="8" t="s">
        <v>402</v>
      </c>
      <c r="H211" s="8" t="s">
        <v>403</v>
      </c>
    </row>
    <row r="212" spans="1:16" ht="10.5" customHeight="1" x14ac:dyDescent="0.2">
      <c r="A212" s="13" t="s">
        <v>45</v>
      </c>
      <c r="B212" s="13"/>
      <c r="C212" s="13"/>
      <c r="D212" s="9" t="s">
        <v>167</v>
      </c>
      <c r="E212" s="8">
        <f>E211+E210+E209+E208</f>
        <v>16.399999999999999</v>
      </c>
      <c r="F212" s="8">
        <f>F211+F210+F209+F208</f>
        <v>17.18</v>
      </c>
      <c r="G212" s="8">
        <f>G211+G210+G209+G208</f>
        <v>74.86</v>
      </c>
      <c r="H212" s="8">
        <f>H211+H210+H209+H208</f>
        <v>519.51</v>
      </c>
    </row>
    <row r="213" spans="1:16" ht="10.5" customHeight="1" x14ac:dyDescent="0.2">
      <c r="A213" s="14" t="s">
        <v>47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0.5" customHeight="1" x14ac:dyDescent="0.2">
      <c r="A214" s="8" t="s">
        <v>404</v>
      </c>
      <c r="B214" s="12" t="s">
        <v>405</v>
      </c>
      <c r="C214" s="12"/>
      <c r="D214" s="8" t="s">
        <v>50</v>
      </c>
      <c r="E214" s="8">
        <v>1.1000000000000001</v>
      </c>
      <c r="F214" s="8">
        <v>3.31</v>
      </c>
      <c r="G214" s="8">
        <v>17.100000000000001</v>
      </c>
      <c r="H214" s="8">
        <v>96.89</v>
      </c>
    </row>
    <row r="215" spans="1:16" ht="10.5" customHeight="1" x14ac:dyDescent="0.2">
      <c r="A215" s="8" t="s">
        <v>406</v>
      </c>
      <c r="B215" s="12" t="s">
        <v>407</v>
      </c>
      <c r="C215" s="12"/>
      <c r="D215" s="8" t="s">
        <v>25</v>
      </c>
      <c r="E215" s="8">
        <v>5.59</v>
      </c>
      <c r="F215" s="8">
        <v>3.64</v>
      </c>
      <c r="G215" s="8">
        <v>19.09</v>
      </c>
      <c r="H215" s="8">
        <v>131.47999999999999</v>
      </c>
    </row>
    <row r="216" spans="1:16" ht="10.5" customHeight="1" x14ac:dyDescent="0.2">
      <c r="A216" s="8" t="s">
        <v>408</v>
      </c>
      <c r="B216" s="12" t="s">
        <v>409</v>
      </c>
      <c r="C216" s="12"/>
      <c r="D216" s="8" t="s">
        <v>180</v>
      </c>
      <c r="E216" s="8">
        <v>10.7</v>
      </c>
      <c r="F216" s="8">
        <v>13.24</v>
      </c>
      <c r="G216" s="8">
        <v>10.5</v>
      </c>
      <c r="H216" s="8">
        <v>156.53</v>
      </c>
    </row>
    <row r="217" spans="1:16" ht="10.5" customHeight="1" x14ac:dyDescent="0.2">
      <c r="A217" s="8" t="s">
        <v>410</v>
      </c>
      <c r="B217" s="12" t="s">
        <v>411</v>
      </c>
      <c r="C217" s="12"/>
      <c r="D217" s="8" t="s">
        <v>132</v>
      </c>
      <c r="E217" s="8">
        <v>1.25</v>
      </c>
      <c r="F217" s="8">
        <v>6.2</v>
      </c>
      <c r="G217" s="8">
        <v>10.199999999999999</v>
      </c>
      <c r="H217" s="8">
        <v>152.30000000000001</v>
      </c>
    </row>
    <row r="218" spans="1:16" ht="10.5" customHeight="1" x14ac:dyDescent="0.2">
      <c r="A218" s="8" t="s">
        <v>232</v>
      </c>
      <c r="B218" s="12" t="s">
        <v>233</v>
      </c>
      <c r="C218" s="12"/>
      <c r="D218" s="8" t="s">
        <v>65</v>
      </c>
      <c r="E218" s="8" t="s">
        <v>234</v>
      </c>
      <c r="F218" s="8"/>
      <c r="G218" s="8" t="s">
        <v>235</v>
      </c>
      <c r="H218" s="8" t="s">
        <v>236</v>
      </c>
    </row>
    <row r="219" spans="1:16" ht="10.5" customHeight="1" x14ac:dyDescent="0.2">
      <c r="A219" s="8" t="s">
        <v>38</v>
      </c>
      <c r="B219" s="12" t="s">
        <v>39</v>
      </c>
      <c r="C219" s="12"/>
      <c r="D219" s="8" t="s">
        <v>71</v>
      </c>
      <c r="E219" s="8" t="s">
        <v>75</v>
      </c>
      <c r="F219" s="8" t="s">
        <v>76</v>
      </c>
      <c r="G219" s="8">
        <v>14.38</v>
      </c>
      <c r="H219" s="8" t="s">
        <v>78</v>
      </c>
    </row>
    <row r="220" spans="1:16" ht="10.5" customHeight="1" x14ac:dyDescent="0.2">
      <c r="A220" s="8" t="s">
        <v>69</v>
      </c>
      <c r="B220" s="12" t="s">
        <v>70</v>
      </c>
      <c r="C220" s="12"/>
      <c r="D220" s="8" t="s">
        <v>71</v>
      </c>
      <c r="E220" s="8" t="s">
        <v>72</v>
      </c>
      <c r="F220" s="8" t="s">
        <v>30</v>
      </c>
      <c r="G220" s="8">
        <v>11.5</v>
      </c>
      <c r="H220" s="8" t="s">
        <v>74</v>
      </c>
    </row>
    <row r="221" spans="1:16" ht="10.5" customHeight="1" x14ac:dyDescent="0.2">
      <c r="A221" s="13" t="s">
        <v>79</v>
      </c>
      <c r="B221" s="13"/>
      <c r="C221" s="13"/>
      <c r="D221" s="9" t="s">
        <v>317</v>
      </c>
      <c r="E221" s="8">
        <f>E220+E219+E218+E217+E216+E215+E214</f>
        <v>23.09</v>
      </c>
      <c r="F221" s="8">
        <f>F220+F219+F218+F217+F216+F215+F214</f>
        <v>26.89</v>
      </c>
      <c r="G221" s="8">
        <f>G220+G219+G218+G217+G216+G215+G214</f>
        <v>100.95000000000002</v>
      </c>
      <c r="H221" s="8">
        <f>H220+H219+H218+H217+H216+H215+H214</f>
        <v>717.6</v>
      </c>
    </row>
    <row r="222" spans="1:16" s="1" customFormat="1" ht="10.5" customHeight="1" x14ac:dyDescent="0.2">
      <c r="A222" s="13" t="s">
        <v>81</v>
      </c>
      <c r="B222" s="13"/>
      <c r="C222" s="13"/>
      <c r="D222" s="9"/>
      <c r="E222" s="8">
        <f>E221+E212</f>
        <v>39.489999999999995</v>
      </c>
      <c r="F222" s="8">
        <f>F221+F212</f>
        <v>44.07</v>
      </c>
      <c r="G222" s="8">
        <f>G221+G212</f>
        <v>175.81</v>
      </c>
      <c r="H222" s="8">
        <f>H221+H212</f>
        <v>1237.1100000000001</v>
      </c>
    </row>
    <row r="223" spans="1:16" ht="10.5" customHeight="1" x14ac:dyDescent="0.2">
      <c r="A223" s="2" t="s">
        <v>0</v>
      </c>
      <c r="F223" s="20" t="s">
        <v>1</v>
      </c>
      <c r="G223" s="20"/>
      <c r="H223" s="20"/>
      <c r="I223" s="20"/>
      <c r="J223" s="20"/>
      <c r="K223" s="20"/>
      <c r="L223" s="3"/>
      <c r="M223" s="3"/>
      <c r="N223" s="3"/>
      <c r="O223" s="3"/>
      <c r="P223" s="3"/>
    </row>
    <row r="224" spans="1:16" ht="10.5" customHeight="1" x14ac:dyDescent="0.2">
      <c r="A224" s="21" t="s">
        <v>412</v>
      </c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</row>
    <row r="225" spans="1:16" ht="10.5" customHeight="1" x14ac:dyDescent="0.2">
      <c r="A225" s="4" t="s">
        <v>3</v>
      </c>
      <c r="E225" s="5" t="s">
        <v>4</v>
      </c>
      <c r="F225" s="15" t="s">
        <v>200</v>
      </c>
      <c r="G225" s="15"/>
      <c r="H225" s="15"/>
      <c r="I225" s="16"/>
      <c r="J225" s="16"/>
      <c r="K225" s="17"/>
      <c r="L225" s="17"/>
      <c r="M225" s="17"/>
      <c r="N225" s="17"/>
      <c r="O225" s="17"/>
      <c r="P225" s="17"/>
    </row>
    <row r="226" spans="1:16" ht="10.5" customHeight="1" x14ac:dyDescent="0.2">
      <c r="D226" s="16" t="s">
        <v>6</v>
      </c>
      <c r="E226" s="16"/>
      <c r="F226" s="1" t="s">
        <v>16</v>
      </c>
      <c r="I226" s="16"/>
      <c r="J226" s="16"/>
      <c r="K226" s="15"/>
      <c r="L226" s="15"/>
      <c r="M226" s="15"/>
      <c r="N226" s="15"/>
      <c r="O226" s="15"/>
      <c r="P226" s="15"/>
    </row>
    <row r="227" spans="1:16" ht="43.5" customHeight="1" x14ac:dyDescent="0.2">
      <c r="A227" s="6" t="s">
        <v>8</v>
      </c>
      <c r="B227" s="18" t="s">
        <v>9</v>
      </c>
      <c r="C227" s="18"/>
      <c r="D227" s="6" t="s">
        <v>10</v>
      </c>
      <c r="E227" s="18" t="s">
        <v>11</v>
      </c>
      <c r="F227" s="18"/>
      <c r="G227" s="18"/>
      <c r="H227" s="6" t="s">
        <v>12</v>
      </c>
    </row>
    <row r="228" spans="1:16" ht="10.5" customHeight="1" x14ac:dyDescent="0.2">
      <c r="E228" s="6" t="s">
        <v>13</v>
      </c>
      <c r="F228" s="6" t="s">
        <v>14</v>
      </c>
      <c r="G228" s="6" t="s">
        <v>15</v>
      </c>
    </row>
    <row r="229" spans="1:16" ht="10.5" customHeight="1" x14ac:dyDescent="0.2">
      <c r="A229" s="7" t="s">
        <v>7</v>
      </c>
      <c r="B229" s="19" t="s">
        <v>16</v>
      </c>
      <c r="C229" s="19"/>
      <c r="D229" s="7" t="s">
        <v>17</v>
      </c>
      <c r="E229" s="7" t="s">
        <v>18</v>
      </c>
      <c r="F229" s="7" t="s">
        <v>19</v>
      </c>
      <c r="G229" s="7" t="s">
        <v>20</v>
      </c>
      <c r="H229" s="7" t="s">
        <v>21</v>
      </c>
    </row>
    <row r="230" spans="1:16" ht="10.5" customHeight="1" x14ac:dyDescent="0.2">
      <c r="A230" s="14" t="s">
        <v>22</v>
      </c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</row>
    <row r="231" spans="1:16" ht="10.5" customHeight="1" x14ac:dyDescent="0.2">
      <c r="A231" s="8" t="s">
        <v>413</v>
      </c>
      <c r="B231" s="12" t="s">
        <v>414</v>
      </c>
      <c r="C231" s="12"/>
      <c r="D231" s="8" t="s">
        <v>415</v>
      </c>
      <c r="E231" s="8">
        <v>8.89</v>
      </c>
      <c r="F231" s="8">
        <v>8.9600000000000009</v>
      </c>
      <c r="G231" s="8">
        <v>8.2799999999999994</v>
      </c>
      <c r="H231" s="8">
        <v>146.80000000000001</v>
      </c>
    </row>
    <row r="232" spans="1:16" ht="10.5" customHeight="1" x14ac:dyDescent="0.2">
      <c r="A232" s="8" t="s">
        <v>416</v>
      </c>
      <c r="B232" s="12" t="s">
        <v>231</v>
      </c>
      <c r="C232" s="12"/>
      <c r="D232" s="8" t="s">
        <v>241</v>
      </c>
      <c r="E232" s="8">
        <v>3.98</v>
      </c>
      <c r="F232" s="8">
        <v>5.87</v>
      </c>
      <c r="G232" s="8">
        <v>26.6</v>
      </c>
      <c r="H232" s="8">
        <v>171.5</v>
      </c>
    </row>
    <row r="233" spans="1:16" ht="10.5" customHeight="1" x14ac:dyDescent="0.2">
      <c r="A233" s="8" t="s">
        <v>156</v>
      </c>
      <c r="B233" s="12" t="s">
        <v>157</v>
      </c>
      <c r="C233" s="12"/>
      <c r="D233" s="8" t="s">
        <v>324</v>
      </c>
      <c r="E233" s="8" t="s">
        <v>106</v>
      </c>
      <c r="F233" s="8" t="s">
        <v>135</v>
      </c>
      <c r="G233" s="8" t="s">
        <v>417</v>
      </c>
      <c r="H233" s="8" t="s">
        <v>418</v>
      </c>
    </row>
    <row r="234" spans="1:16" ht="10.5" customHeight="1" x14ac:dyDescent="0.2">
      <c r="A234" s="8" t="s">
        <v>33</v>
      </c>
      <c r="B234" s="12" t="s">
        <v>419</v>
      </c>
      <c r="C234" s="12"/>
      <c r="D234" s="8" t="s">
        <v>25</v>
      </c>
      <c r="E234" s="8" t="s">
        <v>35</v>
      </c>
      <c r="F234" s="8"/>
      <c r="G234" s="8" t="s">
        <v>217</v>
      </c>
      <c r="H234" s="8" t="s">
        <v>218</v>
      </c>
    </row>
    <row r="235" spans="1:16" ht="10.5" customHeight="1" x14ac:dyDescent="0.2">
      <c r="A235" s="8" t="s">
        <v>38</v>
      </c>
      <c r="B235" s="12" t="s">
        <v>39</v>
      </c>
      <c r="C235" s="12"/>
      <c r="D235" s="8" t="s">
        <v>420</v>
      </c>
      <c r="E235" s="8" t="s">
        <v>421</v>
      </c>
      <c r="F235" s="8" t="s">
        <v>386</v>
      </c>
      <c r="G235" s="8" t="s">
        <v>422</v>
      </c>
      <c r="H235" s="8" t="s">
        <v>423</v>
      </c>
    </row>
    <row r="236" spans="1:16" ht="10.5" customHeight="1" x14ac:dyDescent="0.2">
      <c r="A236" s="13" t="s">
        <v>45</v>
      </c>
      <c r="B236" s="13"/>
      <c r="C236" s="13"/>
      <c r="D236" s="9" t="s">
        <v>424</v>
      </c>
      <c r="E236" s="8">
        <f>E235+E234+E233+E232+E231</f>
        <v>18.66</v>
      </c>
      <c r="F236" s="8">
        <f>F235+F234+F233+F232+F231</f>
        <v>15.610000000000001</v>
      </c>
      <c r="G236" s="8">
        <f>G235+G234+G233+G232+G231</f>
        <v>79.710000000000008</v>
      </c>
      <c r="H236" s="8">
        <f>H235+H234+H233+H232+H231</f>
        <v>527.20000000000005</v>
      </c>
    </row>
    <row r="237" spans="1:16" ht="10.5" customHeight="1" x14ac:dyDescent="0.2">
      <c r="A237" s="14" t="s">
        <v>47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</row>
    <row r="238" spans="1:16" ht="10.5" customHeight="1" x14ac:dyDescent="0.2">
      <c r="A238" s="8" t="s">
        <v>425</v>
      </c>
      <c r="B238" s="12" t="s">
        <v>426</v>
      </c>
      <c r="C238" s="12"/>
      <c r="D238" s="8" t="s">
        <v>50</v>
      </c>
      <c r="E238" s="8">
        <v>1.4</v>
      </c>
      <c r="F238" s="8">
        <v>5.3</v>
      </c>
      <c r="G238" s="8">
        <v>3.74</v>
      </c>
      <c r="H238" s="8">
        <v>58.2</v>
      </c>
    </row>
    <row r="239" spans="1:16" ht="10.5" customHeight="1" x14ac:dyDescent="0.2">
      <c r="A239" s="8" t="s">
        <v>427</v>
      </c>
      <c r="B239" s="12" t="s">
        <v>428</v>
      </c>
      <c r="C239" s="12"/>
      <c r="D239" s="8" t="s">
        <v>25</v>
      </c>
      <c r="E239" s="8" t="s">
        <v>429</v>
      </c>
      <c r="F239" s="8" t="s">
        <v>430</v>
      </c>
      <c r="G239" s="8">
        <v>25</v>
      </c>
      <c r="H239" s="8">
        <v>155.13</v>
      </c>
    </row>
    <row r="240" spans="1:16" ht="10.5" customHeight="1" x14ac:dyDescent="0.2">
      <c r="A240" s="8" t="s">
        <v>431</v>
      </c>
      <c r="B240" s="12" t="s">
        <v>432</v>
      </c>
      <c r="C240" s="12"/>
      <c r="D240" s="8" t="s">
        <v>291</v>
      </c>
      <c r="E240" s="8">
        <v>17.399999999999999</v>
      </c>
      <c r="F240" s="8">
        <v>12.34</v>
      </c>
      <c r="G240" s="8">
        <v>16.88</v>
      </c>
      <c r="H240" s="8">
        <v>257.10000000000002</v>
      </c>
    </row>
    <row r="241" spans="1:16" ht="10.5" customHeight="1" x14ac:dyDescent="0.2">
      <c r="A241" s="8" t="s">
        <v>265</v>
      </c>
      <c r="B241" s="12" t="s">
        <v>266</v>
      </c>
      <c r="C241" s="12"/>
      <c r="D241" s="8" t="s">
        <v>324</v>
      </c>
      <c r="E241" s="8" t="s">
        <v>433</v>
      </c>
      <c r="F241" s="8" t="s">
        <v>434</v>
      </c>
      <c r="G241" s="8" t="s">
        <v>435</v>
      </c>
      <c r="H241" s="8" t="s">
        <v>436</v>
      </c>
    </row>
    <row r="242" spans="1:16" ht="10.5" customHeight="1" x14ac:dyDescent="0.2">
      <c r="A242" s="8" t="s">
        <v>133</v>
      </c>
      <c r="B242" s="12" t="s">
        <v>349</v>
      </c>
      <c r="C242" s="12"/>
      <c r="D242" s="8" t="s">
        <v>65</v>
      </c>
      <c r="E242" s="8" t="s">
        <v>135</v>
      </c>
      <c r="F242" s="8" t="s">
        <v>35</v>
      </c>
      <c r="G242" s="8" t="s">
        <v>350</v>
      </c>
      <c r="H242" s="8" t="s">
        <v>137</v>
      </c>
    </row>
    <row r="243" spans="1:16" ht="10.5" customHeight="1" x14ac:dyDescent="0.2">
      <c r="A243" s="8" t="s">
        <v>38</v>
      </c>
      <c r="B243" s="12" t="s">
        <v>39</v>
      </c>
      <c r="C243" s="12"/>
      <c r="D243" s="8">
        <v>35</v>
      </c>
      <c r="E243" s="8">
        <v>2.66</v>
      </c>
      <c r="F243" s="8">
        <v>0.28000000000000003</v>
      </c>
      <c r="G243" s="8">
        <v>17.329999999999998</v>
      </c>
      <c r="H243" s="8">
        <v>82.3</v>
      </c>
    </row>
    <row r="244" spans="1:16" ht="10.5" customHeight="1" x14ac:dyDescent="0.2">
      <c r="A244" s="8" t="s">
        <v>69</v>
      </c>
      <c r="B244" s="12" t="s">
        <v>70</v>
      </c>
      <c r="C244" s="12"/>
      <c r="D244" s="8">
        <v>35</v>
      </c>
      <c r="E244" s="8">
        <v>2.31</v>
      </c>
      <c r="F244" s="8">
        <v>0.42</v>
      </c>
      <c r="G244" s="8">
        <v>11.9</v>
      </c>
      <c r="H244" s="8">
        <v>63.4</v>
      </c>
    </row>
    <row r="245" spans="1:16" ht="10.5" customHeight="1" x14ac:dyDescent="0.2">
      <c r="A245" s="13" t="s">
        <v>79</v>
      </c>
      <c r="B245" s="13"/>
      <c r="C245" s="13"/>
      <c r="D245" s="9">
        <v>750</v>
      </c>
      <c r="E245" s="8">
        <f>E244+E243+E242+E241+E240+E239+E238</f>
        <v>26.58</v>
      </c>
      <c r="F245" s="8">
        <f>F244+F243+F242+F241+F240+F239+F238</f>
        <v>24.400000000000002</v>
      </c>
      <c r="G245" s="8">
        <f>G244+G243+G242+G241+G240+G239+G238</f>
        <v>101.32</v>
      </c>
      <c r="H245" s="8">
        <f>H244+H243+H242+H241+H240+H239+H238</f>
        <v>732.03000000000009</v>
      </c>
    </row>
    <row r="246" spans="1:16" s="1" customFormat="1" ht="10.5" customHeight="1" x14ac:dyDescent="0.2">
      <c r="A246" s="13" t="s">
        <v>81</v>
      </c>
      <c r="B246" s="13"/>
      <c r="C246" s="13"/>
      <c r="D246" s="9"/>
      <c r="E246" s="8">
        <f>E245+E236</f>
        <v>45.239999999999995</v>
      </c>
      <c r="F246" s="8">
        <f>F245+F236</f>
        <v>40.010000000000005</v>
      </c>
      <c r="G246" s="8">
        <f>G245+G236</f>
        <v>181.03</v>
      </c>
      <c r="H246" s="8">
        <f>H245+H236</f>
        <v>1259.23</v>
      </c>
    </row>
    <row r="247" spans="1:16" ht="10.5" customHeight="1" x14ac:dyDescent="0.2">
      <c r="A247" s="2" t="s">
        <v>0</v>
      </c>
      <c r="F247" s="20" t="s">
        <v>1</v>
      </c>
      <c r="G247" s="20"/>
      <c r="H247" s="20"/>
      <c r="I247" s="20"/>
      <c r="J247" s="20"/>
      <c r="K247" s="20"/>
      <c r="L247" s="3"/>
      <c r="M247" s="3"/>
      <c r="N247" s="3"/>
      <c r="O247" s="3"/>
      <c r="P247" s="3"/>
    </row>
    <row r="248" spans="1:16" ht="10.5" customHeight="1" x14ac:dyDescent="0.2">
      <c r="A248" s="21" t="s">
        <v>437</v>
      </c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</row>
    <row r="249" spans="1:16" ht="10.5" customHeight="1" x14ac:dyDescent="0.2">
      <c r="A249" s="4" t="s">
        <v>3</v>
      </c>
      <c r="E249" s="5" t="s">
        <v>4</v>
      </c>
      <c r="F249" s="15" t="s">
        <v>238</v>
      </c>
      <c r="G249" s="15"/>
      <c r="H249" s="15"/>
      <c r="I249" s="16"/>
      <c r="J249" s="16"/>
      <c r="K249" s="17"/>
      <c r="L249" s="17"/>
      <c r="M249" s="17"/>
      <c r="N249" s="17"/>
      <c r="O249" s="17"/>
      <c r="P249" s="17"/>
    </row>
    <row r="250" spans="1:16" ht="10.5" customHeight="1" x14ac:dyDescent="0.2">
      <c r="D250" s="16" t="s">
        <v>6</v>
      </c>
      <c r="E250" s="16"/>
      <c r="F250" s="1" t="s">
        <v>16</v>
      </c>
      <c r="I250" s="16"/>
      <c r="J250" s="16"/>
      <c r="K250" s="15"/>
      <c r="L250" s="15"/>
      <c r="M250" s="15"/>
      <c r="N250" s="15"/>
      <c r="O250" s="15"/>
      <c r="P250" s="15"/>
    </row>
    <row r="251" spans="1:16" ht="43.5" customHeight="1" x14ac:dyDescent="0.2">
      <c r="A251" s="6" t="s">
        <v>8</v>
      </c>
      <c r="B251" s="18" t="s">
        <v>9</v>
      </c>
      <c r="C251" s="18"/>
      <c r="D251" s="6" t="s">
        <v>10</v>
      </c>
      <c r="E251" s="18" t="s">
        <v>11</v>
      </c>
      <c r="F251" s="18"/>
      <c r="G251" s="18"/>
      <c r="H251" s="6" t="s">
        <v>12</v>
      </c>
    </row>
    <row r="252" spans="1:16" ht="10.5" customHeight="1" x14ac:dyDescent="0.2">
      <c r="E252" s="6" t="s">
        <v>13</v>
      </c>
      <c r="F252" s="6" t="s">
        <v>14</v>
      </c>
      <c r="G252" s="6" t="s">
        <v>15</v>
      </c>
    </row>
    <row r="253" spans="1:16" ht="10.5" customHeight="1" x14ac:dyDescent="0.2">
      <c r="A253" s="7" t="s">
        <v>7</v>
      </c>
      <c r="B253" s="19" t="s">
        <v>16</v>
      </c>
      <c r="C253" s="19"/>
      <c r="D253" s="7" t="s">
        <v>17</v>
      </c>
      <c r="E253" s="7" t="s">
        <v>18</v>
      </c>
      <c r="F253" s="7" t="s">
        <v>19</v>
      </c>
      <c r="G253" s="7" t="s">
        <v>20</v>
      </c>
      <c r="H253" s="7" t="s">
        <v>21</v>
      </c>
    </row>
    <row r="254" spans="1:16" ht="10.5" customHeight="1" x14ac:dyDescent="0.2">
      <c r="A254" s="14" t="s">
        <v>22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</row>
    <row r="255" spans="1:16" ht="10.5" customHeight="1" x14ac:dyDescent="0.2">
      <c r="A255" s="8" t="s">
        <v>227</v>
      </c>
      <c r="B255" s="12" t="s">
        <v>438</v>
      </c>
      <c r="C255" s="12"/>
      <c r="D255" s="8" t="s">
        <v>180</v>
      </c>
      <c r="E255" s="8">
        <v>10.199999999999999</v>
      </c>
      <c r="F255" s="8">
        <v>10.3</v>
      </c>
      <c r="G255" s="8">
        <v>3.2</v>
      </c>
      <c r="H255" s="8">
        <v>132.80000000000001</v>
      </c>
    </row>
    <row r="256" spans="1:16" ht="21.75" customHeight="1" x14ac:dyDescent="0.2">
      <c r="A256" s="8" t="s">
        <v>439</v>
      </c>
      <c r="B256" s="12" t="s">
        <v>440</v>
      </c>
      <c r="C256" s="12"/>
      <c r="D256" s="8" t="s">
        <v>25</v>
      </c>
      <c r="E256" s="8">
        <v>3.14</v>
      </c>
      <c r="F256" s="8">
        <v>5.56</v>
      </c>
      <c r="G256" s="8">
        <v>46.13</v>
      </c>
      <c r="H256" s="8">
        <v>247.1</v>
      </c>
    </row>
    <row r="257" spans="1:16" ht="10.5" customHeight="1" x14ac:dyDescent="0.2">
      <c r="A257" s="8" t="s">
        <v>33</v>
      </c>
      <c r="B257" s="12" t="s">
        <v>34</v>
      </c>
      <c r="C257" s="12"/>
      <c r="D257" s="8" t="s">
        <v>25</v>
      </c>
      <c r="E257" s="8" t="s">
        <v>35</v>
      </c>
      <c r="F257" s="8" t="s">
        <v>35</v>
      </c>
      <c r="G257" s="8" t="s">
        <v>36</v>
      </c>
      <c r="H257" s="8" t="s">
        <v>37</v>
      </c>
    </row>
    <row r="258" spans="1:16" ht="10.5" customHeight="1" x14ac:dyDescent="0.2">
      <c r="A258" s="8" t="s">
        <v>38</v>
      </c>
      <c r="B258" s="12" t="s">
        <v>39</v>
      </c>
      <c r="C258" s="12"/>
      <c r="D258" s="8" t="s">
        <v>441</v>
      </c>
      <c r="E258" s="8" t="s">
        <v>332</v>
      </c>
      <c r="F258" s="8" t="s">
        <v>66</v>
      </c>
      <c r="G258" s="8" t="s">
        <v>333</v>
      </c>
      <c r="H258" s="8" t="s">
        <v>334</v>
      </c>
    </row>
    <row r="259" spans="1:16" ht="10.5" customHeight="1" x14ac:dyDescent="0.2">
      <c r="A259" s="13" t="s">
        <v>45</v>
      </c>
      <c r="B259" s="13"/>
      <c r="C259" s="13"/>
      <c r="D259" s="9" t="s">
        <v>442</v>
      </c>
      <c r="E259" s="8">
        <f>E258+E257+E256+E255</f>
        <v>15.94</v>
      </c>
      <c r="F259" s="8">
        <f>F258+F257+F256+F255</f>
        <v>16.149999999999999</v>
      </c>
      <c r="G259" s="8">
        <f>G258+G257+G256+G255</f>
        <v>81.650000000000006</v>
      </c>
      <c r="H259" s="8">
        <f>H258+H257+H256+H255</f>
        <v>522.20000000000005</v>
      </c>
    </row>
    <row r="260" spans="1:16" ht="10.5" customHeight="1" x14ac:dyDescent="0.2">
      <c r="A260" s="14" t="s">
        <v>47</v>
      </c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</row>
    <row r="261" spans="1:16" ht="10.5" customHeight="1" x14ac:dyDescent="0.2">
      <c r="A261" s="8" t="s">
        <v>429</v>
      </c>
      <c r="B261" s="12" t="s">
        <v>443</v>
      </c>
      <c r="C261" s="12"/>
      <c r="D261" s="8" t="s">
        <v>50</v>
      </c>
      <c r="E261" s="8" t="s">
        <v>444</v>
      </c>
      <c r="F261" s="8" t="s">
        <v>274</v>
      </c>
      <c r="G261" s="8" t="s">
        <v>445</v>
      </c>
      <c r="H261" s="8" t="s">
        <v>446</v>
      </c>
    </row>
    <row r="262" spans="1:16" ht="10.5" customHeight="1" x14ac:dyDescent="0.2">
      <c r="A262" s="8" t="s">
        <v>447</v>
      </c>
      <c r="B262" s="12" t="s">
        <v>448</v>
      </c>
      <c r="C262" s="12"/>
      <c r="D262" s="8" t="s">
        <v>25</v>
      </c>
      <c r="E262" s="8">
        <v>6.22</v>
      </c>
      <c r="F262" s="8">
        <v>1.82</v>
      </c>
      <c r="G262" s="8">
        <v>15.04</v>
      </c>
      <c r="H262" s="8">
        <v>84.3</v>
      </c>
    </row>
    <row r="263" spans="1:16" ht="21.75" customHeight="1" x14ac:dyDescent="0.2">
      <c r="A263" s="8" t="s">
        <v>449</v>
      </c>
      <c r="B263" s="12" t="s">
        <v>450</v>
      </c>
      <c r="C263" s="12"/>
      <c r="D263" s="8" t="s">
        <v>451</v>
      </c>
      <c r="E263" s="8">
        <v>15.32</v>
      </c>
      <c r="F263" s="8">
        <v>16.63</v>
      </c>
      <c r="G263" s="8">
        <v>33.880000000000003</v>
      </c>
      <c r="H263" s="8">
        <v>358.05</v>
      </c>
    </row>
    <row r="264" spans="1:16" ht="10.5" customHeight="1" x14ac:dyDescent="0.2">
      <c r="A264" s="8" t="s">
        <v>191</v>
      </c>
      <c r="B264" s="12" t="s">
        <v>192</v>
      </c>
      <c r="C264" s="12"/>
      <c r="D264" s="8" t="s">
        <v>65</v>
      </c>
      <c r="E264" s="8" t="s">
        <v>193</v>
      </c>
      <c r="F264" s="8"/>
      <c r="G264" s="8">
        <v>22.1</v>
      </c>
      <c r="H264" s="8">
        <v>88.55</v>
      </c>
    </row>
    <row r="265" spans="1:16" ht="10.5" customHeight="1" x14ac:dyDescent="0.2">
      <c r="A265" s="8" t="s">
        <v>38</v>
      </c>
      <c r="B265" s="12" t="s">
        <v>39</v>
      </c>
      <c r="C265" s="12"/>
      <c r="D265" s="8" t="s">
        <v>71</v>
      </c>
      <c r="E265" s="8" t="s">
        <v>75</v>
      </c>
      <c r="F265" s="8" t="s">
        <v>76</v>
      </c>
      <c r="G265" s="8" t="s">
        <v>77</v>
      </c>
      <c r="H265" s="8" t="s">
        <v>78</v>
      </c>
    </row>
    <row r="266" spans="1:16" ht="10.5" customHeight="1" x14ac:dyDescent="0.2">
      <c r="A266" s="8" t="s">
        <v>69</v>
      </c>
      <c r="B266" s="12" t="s">
        <v>70</v>
      </c>
      <c r="C266" s="12"/>
      <c r="D266" s="8" t="s">
        <v>94</v>
      </c>
      <c r="E266" s="8" t="s">
        <v>138</v>
      </c>
      <c r="F266" s="8" t="s">
        <v>139</v>
      </c>
      <c r="G266" s="8">
        <v>10.5</v>
      </c>
      <c r="H266" s="8" t="s">
        <v>141</v>
      </c>
    </row>
    <row r="267" spans="1:16" ht="10.5" customHeight="1" x14ac:dyDescent="0.2">
      <c r="A267" s="13" t="s">
        <v>79</v>
      </c>
      <c r="B267" s="13"/>
      <c r="C267" s="13"/>
      <c r="D267" s="9" t="s">
        <v>452</v>
      </c>
      <c r="E267" s="8">
        <f>E266+E265+E264+E263+E262+E261</f>
        <v>26.209999999999997</v>
      </c>
      <c r="F267" s="8">
        <f>F266+F265+F264+F263+F262+F261</f>
        <v>25.069999999999997</v>
      </c>
      <c r="G267" s="8">
        <f>G266+G265+G264+G263+G262+G261</f>
        <v>100.46000000000001</v>
      </c>
      <c r="H267" s="8">
        <f>H266+H265+H264+H263+H262+H261</f>
        <v>727.8</v>
      </c>
    </row>
    <row r="268" spans="1:16" s="1" customFormat="1" ht="10.5" customHeight="1" x14ac:dyDescent="0.2">
      <c r="A268" s="13" t="s">
        <v>81</v>
      </c>
      <c r="B268" s="13"/>
      <c r="C268" s="13"/>
      <c r="D268" s="9"/>
      <c r="E268" s="8">
        <f>E267+E259</f>
        <v>42.15</v>
      </c>
      <c r="F268" s="8">
        <f>F267+F259</f>
        <v>41.22</v>
      </c>
      <c r="G268" s="8">
        <f>G267+G259</f>
        <v>182.11</v>
      </c>
      <c r="H268" s="8">
        <f>H267+H259</f>
        <v>1250</v>
      </c>
    </row>
    <row r="269" spans="1:16" ht="10.5" customHeight="1" x14ac:dyDescent="0.2">
      <c r="A269" s="2" t="s">
        <v>0</v>
      </c>
      <c r="F269" s="20" t="s">
        <v>1</v>
      </c>
      <c r="G269" s="20"/>
      <c r="H269" s="20"/>
      <c r="I269" s="20"/>
      <c r="J269" s="20"/>
      <c r="K269" s="20"/>
      <c r="L269" s="3"/>
      <c r="M269" s="3"/>
      <c r="N269" s="3"/>
      <c r="O269" s="3"/>
      <c r="P269" s="3"/>
    </row>
    <row r="270" spans="1:16" ht="10.5" customHeight="1" x14ac:dyDescent="0.2">
      <c r="A270" s="21" t="s">
        <v>453</v>
      </c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</row>
    <row r="271" spans="1:16" ht="10.5" customHeight="1" x14ac:dyDescent="0.2">
      <c r="A271" s="4" t="s">
        <v>3</v>
      </c>
      <c r="E271" s="5" t="s">
        <v>4</v>
      </c>
      <c r="F271" s="15" t="s">
        <v>283</v>
      </c>
      <c r="G271" s="15"/>
      <c r="H271" s="15"/>
      <c r="I271" s="16"/>
      <c r="J271" s="16"/>
      <c r="K271" s="17"/>
      <c r="L271" s="17"/>
      <c r="M271" s="17"/>
      <c r="N271" s="17"/>
      <c r="O271" s="17"/>
      <c r="P271" s="17"/>
    </row>
    <row r="272" spans="1:16" ht="10.5" customHeight="1" x14ac:dyDescent="0.2">
      <c r="D272" s="16" t="s">
        <v>6</v>
      </c>
      <c r="E272" s="16"/>
      <c r="F272" s="1" t="s">
        <v>16</v>
      </c>
      <c r="I272" s="16"/>
      <c r="J272" s="16"/>
      <c r="K272" s="15"/>
      <c r="L272" s="15"/>
      <c r="M272" s="15"/>
      <c r="N272" s="15"/>
      <c r="O272" s="15"/>
      <c r="P272" s="15"/>
    </row>
    <row r="273" spans="1:16" ht="43.5" customHeight="1" x14ac:dyDescent="0.2">
      <c r="A273" s="6" t="s">
        <v>8</v>
      </c>
      <c r="B273" s="18" t="s">
        <v>9</v>
      </c>
      <c r="C273" s="18"/>
      <c r="D273" s="6" t="s">
        <v>10</v>
      </c>
      <c r="E273" s="18" t="s">
        <v>11</v>
      </c>
      <c r="F273" s="18"/>
      <c r="G273" s="18"/>
      <c r="H273" s="6" t="s">
        <v>12</v>
      </c>
    </row>
    <row r="274" spans="1:16" ht="10.5" customHeight="1" x14ac:dyDescent="0.2">
      <c r="E274" s="6" t="s">
        <v>13</v>
      </c>
      <c r="F274" s="6" t="s">
        <v>14</v>
      </c>
      <c r="G274" s="6" t="s">
        <v>15</v>
      </c>
    </row>
    <row r="275" spans="1:16" ht="10.5" customHeight="1" x14ac:dyDescent="0.2">
      <c r="A275" s="7" t="s">
        <v>7</v>
      </c>
      <c r="B275" s="19" t="s">
        <v>16</v>
      </c>
      <c r="C275" s="19"/>
      <c r="D275" s="7" t="s">
        <v>17</v>
      </c>
      <c r="E275" s="7" t="s">
        <v>18</v>
      </c>
      <c r="F275" s="7" t="s">
        <v>19</v>
      </c>
      <c r="G275" s="7" t="s">
        <v>20</v>
      </c>
      <c r="H275" s="7" t="s">
        <v>21</v>
      </c>
    </row>
    <row r="276" spans="1:16" ht="10.5" customHeight="1" x14ac:dyDescent="0.2">
      <c r="A276" s="14" t="s">
        <v>22</v>
      </c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</row>
    <row r="277" spans="1:16" ht="10.5" customHeight="1" x14ac:dyDescent="0.2">
      <c r="A277" s="8" t="s">
        <v>454</v>
      </c>
      <c r="B277" s="12" t="s">
        <v>455</v>
      </c>
      <c r="C277" s="12"/>
      <c r="D277" s="8" t="s">
        <v>229</v>
      </c>
      <c r="E277" s="8" t="s">
        <v>456</v>
      </c>
      <c r="F277" s="8" t="s">
        <v>457</v>
      </c>
      <c r="G277" s="8" t="s">
        <v>458</v>
      </c>
      <c r="H277" s="8" t="s">
        <v>459</v>
      </c>
    </row>
    <row r="278" spans="1:16" ht="10.5" customHeight="1" x14ac:dyDescent="0.2">
      <c r="A278" s="8" t="s">
        <v>460</v>
      </c>
      <c r="B278" s="12" t="s">
        <v>461</v>
      </c>
      <c r="C278" s="12"/>
      <c r="D278" s="8" t="s">
        <v>62</v>
      </c>
      <c r="E278" s="8">
        <v>2.2599999999999998</v>
      </c>
      <c r="F278" s="8">
        <v>6.77</v>
      </c>
      <c r="G278" s="8" t="s">
        <v>462</v>
      </c>
      <c r="H278" s="8" t="s">
        <v>463</v>
      </c>
    </row>
    <row r="279" spans="1:16" ht="10.5" customHeight="1" x14ac:dyDescent="0.2">
      <c r="A279" s="8" t="s">
        <v>156</v>
      </c>
      <c r="B279" s="12" t="s">
        <v>245</v>
      </c>
      <c r="C279" s="12"/>
      <c r="D279" s="8" t="s">
        <v>327</v>
      </c>
      <c r="E279" s="8" t="s">
        <v>328</v>
      </c>
      <c r="F279" s="8" t="s">
        <v>72</v>
      </c>
      <c r="G279" s="8" t="s">
        <v>329</v>
      </c>
      <c r="H279" s="8" t="s">
        <v>330</v>
      </c>
    </row>
    <row r="280" spans="1:16" ht="10.5" customHeight="1" x14ac:dyDescent="0.2">
      <c r="A280" s="8" t="s">
        <v>161</v>
      </c>
      <c r="B280" s="12" t="s">
        <v>162</v>
      </c>
      <c r="C280" s="12"/>
      <c r="D280" s="8" t="s">
        <v>25</v>
      </c>
      <c r="E280" s="8"/>
      <c r="F280" s="8"/>
      <c r="G280" s="8" t="s">
        <v>119</v>
      </c>
      <c r="H280" s="8" t="s">
        <v>50</v>
      </c>
    </row>
    <row r="281" spans="1:16" ht="10.5" customHeight="1" x14ac:dyDescent="0.2">
      <c r="A281" s="8" t="s">
        <v>38</v>
      </c>
      <c r="B281" s="12" t="s">
        <v>39</v>
      </c>
      <c r="C281" s="12"/>
      <c r="D281" s="8" t="s">
        <v>464</v>
      </c>
      <c r="E281" s="8" t="s">
        <v>465</v>
      </c>
      <c r="F281" s="8" t="s">
        <v>466</v>
      </c>
      <c r="G281" s="8" t="s">
        <v>467</v>
      </c>
      <c r="H281" s="8" t="s">
        <v>468</v>
      </c>
    </row>
    <row r="282" spans="1:16" ht="10.5" customHeight="1" x14ac:dyDescent="0.2">
      <c r="A282" s="13" t="s">
        <v>45</v>
      </c>
      <c r="B282" s="13"/>
      <c r="C282" s="13"/>
      <c r="D282" s="9" t="s">
        <v>469</v>
      </c>
      <c r="E282" s="8">
        <f>E281+E280+E279+E278+E277</f>
        <v>15.95</v>
      </c>
      <c r="F282" s="8">
        <f>F281+F280+F279+F278+F277</f>
        <v>15.95</v>
      </c>
      <c r="G282" s="8">
        <f>G281+G280+G279+G278+G277</f>
        <v>72.89</v>
      </c>
      <c r="H282" s="8">
        <f>H281+H280+H279+H278+H277</f>
        <v>493.7</v>
      </c>
    </row>
    <row r="283" spans="1:16" ht="10.5" customHeight="1" x14ac:dyDescent="0.2">
      <c r="A283" s="14" t="s">
        <v>47</v>
      </c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</row>
    <row r="284" spans="1:16" ht="21.75" customHeight="1" x14ac:dyDescent="0.2">
      <c r="A284" s="8" t="s">
        <v>470</v>
      </c>
      <c r="B284" s="12" t="s">
        <v>471</v>
      </c>
      <c r="C284" s="12"/>
      <c r="D284" s="8" t="s">
        <v>50</v>
      </c>
      <c r="E284" s="8" t="s">
        <v>472</v>
      </c>
      <c r="F284" s="8" t="s">
        <v>473</v>
      </c>
      <c r="G284" s="8" t="s">
        <v>474</v>
      </c>
      <c r="H284" s="8" t="s">
        <v>475</v>
      </c>
    </row>
    <row r="285" spans="1:16" ht="10.5" customHeight="1" x14ac:dyDescent="0.2">
      <c r="A285" s="8" t="s">
        <v>476</v>
      </c>
      <c r="B285" s="12" t="s">
        <v>477</v>
      </c>
      <c r="C285" s="12"/>
      <c r="D285" s="8" t="s">
        <v>25</v>
      </c>
      <c r="E285" s="8">
        <v>7.55</v>
      </c>
      <c r="F285" s="8">
        <v>5.42</v>
      </c>
      <c r="G285" s="8">
        <v>20.56</v>
      </c>
      <c r="H285" s="8">
        <v>161.22</v>
      </c>
    </row>
    <row r="286" spans="1:16" ht="21.75" customHeight="1" x14ac:dyDescent="0.2">
      <c r="A286" s="8" t="s">
        <v>376</v>
      </c>
      <c r="B286" s="12" t="s">
        <v>377</v>
      </c>
      <c r="C286" s="12"/>
      <c r="D286" s="8" t="s">
        <v>229</v>
      </c>
      <c r="E286" s="8">
        <v>11.6</v>
      </c>
      <c r="F286" s="8">
        <v>13.53</v>
      </c>
      <c r="G286" s="8">
        <v>14.44</v>
      </c>
      <c r="H286" s="8" t="s">
        <v>378</v>
      </c>
    </row>
    <row r="287" spans="1:16" ht="10.5" customHeight="1" x14ac:dyDescent="0.2">
      <c r="A287" s="8" t="s">
        <v>311</v>
      </c>
      <c r="B287" s="12" t="s">
        <v>478</v>
      </c>
      <c r="C287" s="12"/>
      <c r="D287" s="8" t="s">
        <v>62</v>
      </c>
      <c r="E287" s="8">
        <v>2.17</v>
      </c>
      <c r="F287" s="8">
        <v>3.5</v>
      </c>
      <c r="G287" s="8">
        <v>26.7</v>
      </c>
      <c r="H287" s="8">
        <v>135.81</v>
      </c>
    </row>
    <row r="288" spans="1:16" ht="21.75" customHeight="1" x14ac:dyDescent="0.2">
      <c r="A288" s="8" t="s">
        <v>313</v>
      </c>
      <c r="B288" s="12" t="s">
        <v>314</v>
      </c>
      <c r="C288" s="12"/>
      <c r="D288" s="8" t="s">
        <v>65</v>
      </c>
      <c r="E288" s="8"/>
      <c r="F288" s="8"/>
      <c r="G288" s="8" t="s">
        <v>315</v>
      </c>
      <c r="H288" s="8" t="s">
        <v>316</v>
      </c>
    </row>
    <row r="289" spans="1:9" ht="10.5" customHeight="1" x14ac:dyDescent="0.2">
      <c r="A289" s="8" t="s">
        <v>38</v>
      </c>
      <c r="B289" s="12" t="s">
        <v>39</v>
      </c>
      <c r="C289" s="12"/>
      <c r="D289" s="8" t="s">
        <v>324</v>
      </c>
      <c r="E289" s="8" t="s">
        <v>401</v>
      </c>
      <c r="F289" s="8" t="s">
        <v>185</v>
      </c>
      <c r="G289" s="8" t="s">
        <v>402</v>
      </c>
      <c r="H289" s="8" t="s">
        <v>403</v>
      </c>
    </row>
    <row r="290" spans="1:9" ht="10.5" customHeight="1" x14ac:dyDescent="0.2">
      <c r="A290" s="8" t="s">
        <v>69</v>
      </c>
      <c r="B290" s="12" t="s">
        <v>70</v>
      </c>
      <c r="C290" s="12"/>
      <c r="D290" s="8" t="s">
        <v>324</v>
      </c>
      <c r="E290" s="8" t="s">
        <v>479</v>
      </c>
      <c r="F290" s="8" t="s">
        <v>164</v>
      </c>
      <c r="G290" s="8" t="s">
        <v>480</v>
      </c>
      <c r="H290" s="8" t="s">
        <v>481</v>
      </c>
    </row>
    <row r="291" spans="1:9" ht="10.5" customHeight="1" x14ac:dyDescent="0.2">
      <c r="A291" s="13" t="s">
        <v>79</v>
      </c>
      <c r="B291" s="13"/>
      <c r="C291" s="13"/>
      <c r="D291" s="9" t="s">
        <v>482</v>
      </c>
      <c r="E291" s="8">
        <f>E290+E289+E288+E287+E286+E285+E284</f>
        <v>25.19</v>
      </c>
      <c r="F291" s="8">
        <f>F290+F289+F288+F287+F286+F285+F284</f>
        <v>26.5</v>
      </c>
      <c r="G291" s="8">
        <f>G290+G289+G288+G287+G286+G285+G284</f>
        <v>111.78</v>
      </c>
      <c r="H291" s="8">
        <f>H290+H289+H288+H287+H286+H285+H284</f>
        <v>762.33</v>
      </c>
    </row>
    <row r="292" spans="1:9" s="1" customFormat="1" ht="10.5" customHeight="1" x14ac:dyDescent="0.2">
      <c r="A292" s="13" t="s">
        <v>81</v>
      </c>
      <c r="B292" s="13"/>
      <c r="C292" s="13"/>
      <c r="D292" s="9"/>
      <c r="E292" s="8">
        <f>E291+E282</f>
        <v>41.14</v>
      </c>
      <c r="F292" s="8">
        <f>F291+F282</f>
        <v>42.45</v>
      </c>
      <c r="G292" s="8">
        <f>G291+G282</f>
        <v>184.67000000000002</v>
      </c>
      <c r="H292" s="8">
        <f>H291+H282</f>
        <v>1256.03</v>
      </c>
    </row>
    <row r="293" spans="1:9" ht="10.5" customHeight="1" x14ac:dyDescent="0.2">
      <c r="A293" s="13" t="s">
        <v>483</v>
      </c>
      <c r="B293" s="13"/>
      <c r="C293" s="13"/>
      <c r="D293" s="9"/>
      <c r="E293" s="8">
        <f>E292+E268+E246+E222+E199+E175+E148+E123+E98+E74+E48+E23</f>
        <v>513.54999999999995</v>
      </c>
      <c r="F293" s="8">
        <f>F292+F268+F246+F222+F199+F175+F148+F123+F98+F74+F48+F23</f>
        <v>514.4</v>
      </c>
      <c r="G293" s="8">
        <f>G292+G268+G246+G222+G199+G175+G148+G123+G98+G74+G48+G23</f>
        <v>2199.1900000000005</v>
      </c>
      <c r="H293" s="8">
        <f>H292+H268+H246+H222+H199+H175+H148+H123+H98+H74+H48+H23</f>
        <v>15384.6</v>
      </c>
    </row>
    <row r="294" spans="1:9" ht="10.5" customHeight="1" x14ac:dyDescent="0.2">
      <c r="A294" s="11" t="s">
        <v>484</v>
      </c>
      <c r="B294" s="11"/>
      <c r="C294" s="11"/>
      <c r="D294" s="11"/>
      <c r="E294" s="8">
        <f>E293/12</f>
        <v>42.795833333333327</v>
      </c>
      <c r="F294" s="8">
        <f>F293/12</f>
        <v>42.866666666666667</v>
      </c>
      <c r="G294" s="8">
        <f>G293/12</f>
        <v>183.26583333333338</v>
      </c>
      <c r="H294" s="8">
        <f>H293/12</f>
        <v>1282.05</v>
      </c>
    </row>
    <row r="295" spans="1:9" ht="10.5" customHeight="1" x14ac:dyDescent="0.2"/>
    <row r="296" spans="1:9" ht="10.5" customHeight="1" x14ac:dyDescent="0.2">
      <c r="B296" s="10" t="s">
        <v>485</v>
      </c>
      <c r="C296" s="1" t="s">
        <v>486</v>
      </c>
      <c r="H296" s="10" t="s">
        <v>487</v>
      </c>
      <c r="I296" s="1" t="s">
        <v>488</v>
      </c>
    </row>
    <row r="297" spans="1:9" ht="10.5" customHeight="1" x14ac:dyDescent="0.2">
      <c r="G297" s="4" t="s">
        <v>489</v>
      </c>
    </row>
  </sheetData>
  <mergeCells count="342">
    <mergeCell ref="F1:K1"/>
    <mergeCell ref="A2:P2"/>
    <mergeCell ref="F3:H3"/>
    <mergeCell ref="I3:J3"/>
    <mergeCell ref="K3:P3"/>
    <mergeCell ref="D4:E4"/>
    <mergeCell ref="I4:J4"/>
    <mergeCell ref="K4:P4"/>
    <mergeCell ref="B5:C5"/>
    <mergeCell ref="E5:G5"/>
    <mergeCell ref="B7:C7"/>
    <mergeCell ref="A8:P8"/>
    <mergeCell ref="B9:C9"/>
    <mergeCell ref="B10:C10"/>
    <mergeCell ref="B11:C11"/>
    <mergeCell ref="B12:C12"/>
    <mergeCell ref="A13:C13"/>
    <mergeCell ref="A14:P14"/>
    <mergeCell ref="B15:C15"/>
    <mergeCell ref="B16:C16"/>
    <mergeCell ref="B17:C17"/>
    <mergeCell ref="B18:C18"/>
    <mergeCell ref="B19:C19"/>
    <mergeCell ref="B20:C20"/>
    <mergeCell ref="B21:C21"/>
    <mergeCell ref="A22:C22"/>
    <mergeCell ref="A23:C23"/>
    <mergeCell ref="F24:K24"/>
    <mergeCell ref="A25:P25"/>
    <mergeCell ref="F26:H26"/>
    <mergeCell ref="I26:J26"/>
    <mergeCell ref="K26:P26"/>
    <mergeCell ref="D27:E27"/>
    <mergeCell ref="I27:J27"/>
    <mergeCell ref="K27:P27"/>
    <mergeCell ref="B28:C28"/>
    <mergeCell ref="E28:G28"/>
    <mergeCell ref="B30:C30"/>
    <mergeCell ref="A31:P31"/>
    <mergeCell ref="B32:C32"/>
    <mergeCell ref="B33:C33"/>
    <mergeCell ref="B34:C34"/>
    <mergeCell ref="B35:C35"/>
    <mergeCell ref="B36:C36"/>
    <mergeCell ref="A37:C37"/>
    <mergeCell ref="A38:P38"/>
    <mergeCell ref="B39:C39"/>
    <mergeCell ref="B40:C40"/>
    <mergeCell ref="B41:C41"/>
    <mergeCell ref="B42:C42"/>
    <mergeCell ref="B43:C43"/>
    <mergeCell ref="B44:C44"/>
    <mergeCell ref="B45:C45"/>
    <mergeCell ref="B46:C46"/>
    <mergeCell ref="A47:C47"/>
    <mergeCell ref="A48:C48"/>
    <mergeCell ref="F49:K49"/>
    <mergeCell ref="A50:P50"/>
    <mergeCell ref="F51:H51"/>
    <mergeCell ref="I51:J51"/>
    <mergeCell ref="K51:P51"/>
    <mergeCell ref="D52:E52"/>
    <mergeCell ref="I52:J52"/>
    <mergeCell ref="K52:P52"/>
    <mergeCell ref="B53:C53"/>
    <mergeCell ref="E53:G53"/>
    <mergeCell ref="B55:C55"/>
    <mergeCell ref="A56:P56"/>
    <mergeCell ref="B57:C57"/>
    <mergeCell ref="B58:C58"/>
    <mergeCell ref="B59:C59"/>
    <mergeCell ref="B60:C60"/>
    <mergeCell ref="B61:C61"/>
    <mergeCell ref="B62:C62"/>
    <mergeCell ref="A63:C63"/>
    <mergeCell ref="A64:P64"/>
    <mergeCell ref="B65:C65"/>
    <mergeCell ref="B66:C66"/>
    <mergeCell ref="B67:C67"/>
    <mergeCell ref="B68:C68"/>
    <mergeCell ref="B69:C69"/>
    <mergeCell ref="B70:C70"/>
    <mergeCell ref="B71:C71"/>
    <mergeCell ref="B72:C72"/>
    <mergeCell ref="A73:C73"/>
    <mergeCell ref="A74:C74"/>
    <mergeCell ref="F75:K75"/>
    <mergeCell ref="A76:P76"/>
    <mergeCell ref="F77:H77"/>
    <mergeCell ref="I77:J77"/>
    <mergeCell ref="K77:P77"/>
    <mergeCell ref="D78:E78"/>
    <mergeCell ref="I78:J78"/>
    <mergeCell ref="K78:P78"/>
    <mergeCell ref="B79:C79"/>
    <mergeCell ref="E79:G79"/>
    <mergeCell ref="B81:C81"/>
    <mergeCell ref="A82:P82"/>
    <mergeCell ref="B83:C83"/>
    <mergeCell ref="B84:C84"/>
    <mergeCell ref="B85:C85"/>
    <mergeCell ref="B86:C86"/>
    <mergeCell ref="B87:C87"/>
    <mergeCell ref="A88:C88"/>
    <mergeCell ref="A89:P89"/>
    <mergeCell ref="B90:C90"/>
    <mergeCell ref="B91:C91"/>
    <mergeCell ref="B92:C92"/>
    <mergeCell ref="B93:C93"/>
    <mergeCell ref="B94:C94"/>
    <mergeCell ref="B95:C95"/>
    <mergeCell ref="B96:C96"/>
    <mergeCell ref="A97:C97"/>
    <mergeCell ref="A98:C98"/>
    <mergeCell ref="F99:K99"/>
    <mergeCell ref="A100:P100"/>
    <mergeCell ref="F101:H101"/>
    <mergeCell ref="I101:J101"/>
    <mergeCell ref="K101:P101"/>
    <mergeCell ref="D102:E102"/>
    <mergeCell ref="I102:J102"/>
    <mergeCell ref="K102:P102"/>
    <mergeCell ref="B103:C103"/>
    <mergeCell ref="E103:G103"/>
    <mergeCell ref="B105:C105"/>
    <mergeCell ref="A106:P106"/>
    <mergeCell ref="B107:C107"/>
    <mergeCell ref="B108:C108"/>
    <mergeCell ref="B109:C109"/>
    <mergeCell ref="B110:C110"/>
    <mergeCell ref="B111:C111"/>
    <mergeCell ref="A112:C112"/>
    <mergeCell ref="A113:P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2:C122"/>
    <mergeCell ref="A123:C123"/>
    <mergeCell ref="F124:K124"/>
    <mergeCell ref="A125:P125"/>
    <mergeCell ref="F126:H126"/>
    <mergeCell ref="I126:J126"/>
    <mergeCell ref="K126:P126"/>
    <mergeCell ref="D127:E127"/>
    <mergeCell ref="I127:J127"/>
    <mergeCell ref="K127:P127"/>
    <mergeCell ref="B128:C128"/>
    <mergeCell ref="E128:G128"/>
    <mergeCell ref="B130:C130"/>
    <mergeCell ref="A131:P131"/>
    <mergeCell ref="B132:C132"/>
    <mergeCell ref="B133:C133"/>
    <mergeCell ref="B134:C134"/>
    <mergeCell ref="B135:C135"/>
    <mergeCell ref="B136:C136"/>
    <mergeCell ref="A137:C137"/>
    <mergeCell ref="A138:P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7:C147"/>
    <mergeCell ref="A148:C148"/>
    <mergeCell ref="F149:K149"/>
    <mergeCell ref="A150:P150"/>
    <mergeCell ref="F151:H151"/>
    <mergeCell ref="I151:J151"/>
    <mergeCell ref="K151:P151"/>
    <mergeCell ref="D152:E152"/>
    <mergeCell ref="I152:J152"/>
    <mergeCell ref="K152:P152"/>
    <mergeCell ref="B153:C153"/>
    <mergeCell ref="E153:G153"/>
    <mergeCell ref="B155:C155"/>
    <mergeCell ref="A156:P156"/>
    <mergeCell ref="B157:C157"/>
    <mergeCell ref="B158:C158"/>
    <mergeCell ref="B159:C159"/>
    <mergeCell ref="B160:C160"/>
    <mergeCell ref="B161:C161"/>
    <mergeCell ref="B162:C162"/>
    <mergeCell ref="A163:C163"/>
    <mergeCell ref="A164:P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A174:C174"/>
    <mergeCell ref="A175:C175"/>
    <mergeCell ref="F176:K176"/>
    <mergeCell ref="A177:P177"/>
    <mergeCell ref="F178:H178"/>
    <mergeCell ref="I178:J178"/>
    <mergeCell ref="K178:P178"/>
    <mergeCell ref="D179:E179"/>
    <mergeCell ref="I179:J179"/>
    <mergeCell ref="K179:P179"/>
    <mergeCell ref="B180:C180"/>
    <mergeCell ref="E180:G180"/>
    <mergeCell ref="B182:C182"/>
    <mergeCell ref="A183:P183"/>
    <mergeCell ref="B184:C184"/>
    <mergeCell ref="B185:C185"/>
    <mergeCell ref="B186:C186"/>
    <mergeCell ref="B187:C187"/>
    <mergeCell ref="B188:C188"/>
    <mergeCell ref="A189:C189"/>
    <mergeCell ref="A190:P190"/>
    <mergeCell ref="B191:C191"/>
    <mergeCell ref="B192:C192"/>
    <mergeCell ref="B193:C193"/>
    <mergeCell ref="B194:C194"/>
    <mergeCell ref="B195:C195"/>
    <mergeCell ref="B196:C196"/>
    <mergeCell ref="B197:C197"/>
    <mergeCell ref="A198:C198"/>
    <mergeCell ref="A199:C199"/>
    <mergeCell ref="F200:K200"/>
    <mergeCell ref="A201:P201"/>
    <mergeCell ref="F202:H202"/>
    <mergeCell ref="I202:J202"/>
    <mergeCell ref="K202:P202"/>
    <mergeCell ref="D203:E203"/>
    <mergeCell ref="I203:J203"/>
    <mergeCell ref="K203:P203"/>
    <mergeCell ref="B204:C204"/>
    <mergeCell ref="E204:G204"/>
    <mergeCell ref="B206:C206"/>
    <mergeCell ref="A207:P207"/>
    <mergeCell ref="B208:C208"/>
    <mergeCell ref="B209:C209"/>
    <mergeCell ref="B210:C210"/>
    <mergeCell ref="B211:C211"/>
    <mergeCell ref="A212:C212"/>
    <mergeCell ref="A213:P213"/>
    <mergeCell ref="B214:C214"/>
    <mergeCell ref="B215:C215"/>
    <mergeCell ref="B216:C216"/>
    <mergeCell ref="B217:C217"/>
    <mergeCell ref="B218:C218"/>
    <mergeCell ref="B219:C219"/>
    <mergeCell ref="B220:C220"/>
    <mergeCell ref="A221:C221"/>
    <mergeCell ref="A222:C222"/>
    <mergeCell ref="F223:K223"/>
    <mergeCell ref="A224:P224"/>
    <mergeCell ref="F225:H225"/>
    <mergeCell ref="I225:J225"/>
    <mergeCell ref="K225:P225"/>
    <mergeCell ref="D226:E226"/>
    <mergeCell ref="I226:J226"/>
    <mergeCell ref="K226:P226"/>
    <mergeCell ref="B227:C227"/>
    <mergeCell ref="E227:G227"/>
    <mergeCell ref="B229:C229"/>
    <mergeCell ref="A230:P230"/>
    <mergeCell ref="B231:C231"/>
    <mergeCell ref="B232:C232"/>
    <mergeCell ref="B233:C233"/>
    <mergeCell ref="B234:C234"/>
    <mergeCell ref="B235:C235"/>
    <mergeCell ref="A236:C236"/>
    <mergeCell ref="A237:P237"/>
    <mergeCell ref="B238:C238"/>
    <mergeCell ref="B239:C239"/>
    <mergeCell ref="B240:C240"/>
    <mergeCell ref="B241:C241"/>
    <mergeCell ref="B242:C242"/>
    <mergeCell ref="B243:C243"/>
    <mergeCell ref="B244:C244"/>
    <mergeCell ref="A245:C245"/>
    <mergeCell ref="A246:C246"/>
    <mergeCell ref="F247:K247"/>
    <mergeCell ref="A248:P248"/>
    <mergeCell ref="F249:H249"/>
    <mergeCell ref="I249:J249"/>
    <mergeCell ref="K249:P249"/>
    <mergeCell ref="D250:E250"/>
    <mergeCell ref="I250:J250"/>
    <mergeCell ref="K250:P250"/>
    <mergeCell ref="B251:C251"/>
    <mergeCell ref="E251:G251"/>
    <mergeCell ref="B253:C253"/>
    <mergeCell ref="A254:P254"/>
    <mergeCell ref="B255:C255"/>
    <mergeCell ref="B256:C256"/>
    <mergeCell ref="B257:C257"/>
    <mergeCell ref="B258:C258"/>
    <mergeCell ref="A259:C259"/>
    <mergeCell ref="A260:P260"/>
    <mergeCell ref="B261:C261"/>
    <mergeCell ref="B262:C262"/>
    <mergeCell ref="B263:C263"/>
    <mergeCell ref="B264:C264"/>
    <mergeCell ref="B265:C265"/>
    <mergeCell ref="B266:C266"/>
    <mergeCell ref="A267:C267"/>
    <mergeCell ref="A268:C268"/>
    <mergeCell ref="F269:K269"/>
    <mergeCell ref="A270:P270"/>
    <mergeCell ref="F271:H271"/>
    <mergeCell ref="I271:J271"/>
    <mergeCell ref="K271:P271"/>
    <mergeCell ref="D272:E272"/>
    <mergeCell ref="I272:J272"/>
    <mergeCell ref="K272:P272"/>
    <mergeCell ref="B273:C273"/>
    <mergeCell ref="E273:G273"/>
    <mergeCell ref="B275:C275"/>
    <mergeCell ref="A276:P276"/>
    <mergeCell ref="B277:C277"/>
    <mergeCell ref="B278:C278"/>
    <mergeCell ref="B279:C279"/>
    <mergeCell ref="B280:C280"/>
    <mergeCell ref="B281:C281"/>
    <mergeCell ref="A282:C282"/>
    <mergeCell ref="A283:P283"/>
    <mergeCell ref="B284:C284"/>
    <mergeCell ref="A294:D294"/>
    <mergeCell ref="B285:C285"/>
    <mergeCell ref="B286:C286"/>
    <mergeCell ref="B287:C287"/>
    <mergeCell ref="B288:C288"/>
    <mergeCell ref="B289:C289"/>
    <mergeCell ref="B290:C290"/>
    <mergeCell ref="A291:C291"/>
    <mergeCell ref="A292:C292"/>
    <mergeCell ref="A293:C293"/>
  </mergeCells>
  <pageMargins left="0.39374999999999999" right="0.39374999999999999" top="0.39374999999999999" bottom="0.39374999999999999" header="0.511811023622047" footer="0.511811023622047"/>
  <pageSetup paperSize="9" scale="145" pageOrder="overThenDown" orientation="landscape" horizontalDpi="300" verticalDpi="300"/>
  <rowBreaks count="12" manualBreakCount="12">
    <brk id="23" max="16383" man="1"/>
    <brk id="48" max="16383" man="1"/>
    <brk id="74" max="16383" man="1"/>
    <brk id="98" max="16383" man="1"/>
    <brk id="123" max="16383" man="1"/>
    <brk id="148" max="16383" man="1"/>
    <brk id="175" max="16383" man="1"/>
    <brk id="199" max="16383" man="1"/>
    <brk id="222" max="16383" man="1"/>
    <brk id="246" max="16383" man="1"/>
    <brk id="268" max="16383" man="1"/>
    <brk id="2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</cp:revision>
  <dcterms:modified xsi:type="dcterms:W3CDTF">2025-01-09T04:29:35Z</dcterms:modified>
  <dc:language>ru-RU</dc:language>
</cp:coreProperties>
</file>