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янв 2025\Меню СОШ яна 2025\Буфетные\"/>
    </mc:Choice>
  </mc:AlternateContent>
  <xr:revisionPtr revIDLastSave="0" documentId="13_ncr:1_{616724B8-B2C4-44CF-919A-E6E2114E392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DSheet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50" i="1" l="1"/>
  <c r="G350" i="1"/>
  <c r="F350" i="1"/>
  <c r="H347" i="1"/>
  <c r="G347" i="1"/>
  <c r="F347" i="1"/>
  <c r="E347" i="1"/>
  <c r="H342" i="1"/>
  <c r="G342" i="1"/>
  <c r="F342" i="1"/>
  <c r="F348" i="1" s="1"/>
  <c r="E342" i="1"/>
  <c r="E348" i="1" s="1"/>
  <c r="H333" i="1"/>
  <c r="H348" i="1" s="1"/>
  <c r="G333" i="1"/>
  <c r="G348" i="1" s="1"/>
  <c r="F333" i="1"/>
  <c r="E333" i="1"/>
  <c r="H318" i="1"/>
  <c r="G318" i="1"/>
  <c r="F318" i="1"/>
  <c r="E318" i="1"/>
  <c r="H314" i="1"/>
  <c r="G314" i="1"/>
  <c r="F314" i="1"/>
  <c r="F319" i="1" s="1"/>
  <c r="E314" i="1"/>
  <c r="E319" i="1" s="1"/>
  <c r="H306" i="1"/>
  <c r="H319" i="1" s="1"/>
  <c r="G306" i="1"/>
  <c r="G319" i="1" s="1"/>
  <c r="F306" i="1"/>
  <c r="E306" i="1"/>
  <c r="H292" i="1"/>
  <c r="G292" i="1"/>
  <c r="F292" i="1"/>
  <c r="E292" i="1"/>
  <c r="H287" i="1"/>
  <c r="G287" i="1"/>
  <c r="F287" i="1"/>
  <c r="F293" i="1" s="1"/>
  <c r="E287" i="1"/>
  <c r="E293" i="1" s="1"/>
  <c r="H278" i="1"/>
  <c r="H293" i="1" s="1"/>
  <c r="G278" i="1"/>
  <c r="G293" i="1" s="1"/>
  <c r="F278" i="1"/>
  <c r="E278" i="1"/>
  <c r="H263" i="1"/>
  <c r="G263" i="1"/>
  <c r="F263" i="1"/>
  <c r="E263" i="1"/>
  <c r="H258" i="1"/>
  <c r="G258" i="1"/>
  <c r="F258" i="1"/>
  <c r="E258" i="1"/>
  <c r="H249" i="1"/>
  <c r="H264" i="1" s="1"/>
  <c r="G249" i="1"/>
  <c r="G264" i="1" s="1"/>
  <c r="F249" i="1"/>
  <c r="E249" i="1"/>
  <c r="H235" i="1"/>
  <c r="G235" i="1"/>
  <c r="F235" i="1"/>
  <c r="E235" i="1"/>
  <c r="H230" i="1"/>
  <c r="G230" i="1"/>
  <c r="F230" i="1"/>
  <c r="F236" i="1" s="1"/>
  <c r="E230" i="1"/>
  <c r="E236" i="1" s="1"/>
  <c r="H221" i="1"/>
  <c r="H236" i="1" s="1"/>
  <c r="G221" i="1"/>
  <c r="G236" i="1" s="1"/>
  <c r="F221" i="1"/>
  <c r="E221" i="1"/>
  <c r="H206" i="1"/>
  <c r="G206" i="1"/>
  <c r="F206" i="1"/>
  <c r="E206" i="1"/>
  <c r="H202" i="1"/>
  <c r="G202" i="1"/>
  <c r="F202" i="1"/>
  <c r="F207" i="1" s="1"/>
  <c r="E202" i="1"/>
  <c r="E207" i="1" s="1"/>
  <c r="H192" i="1"/>
  <c r="G192" i="1"/>
  <c r="F192" i="1"/>
  <c r="E192" i="1"/>
  <c r="H176" i="1"/>
  <c r="G176" i="1"/>
  <c r="F176" i="1"/>
  <c r="E176" i="1"/>
  <c r="H171" i="1"/>
  <c r="G171" i="1"/>
  <c r="F171" i="1"/>
  <c r="F177" i="1" s="1"/>
  <c r="E171" i="1"/>
  <c r="E177" i="1" s="1"/>
  <c r="H161" i="1"/>
  <c r="H177" i="1" s="1"/>
  <c r="G161" i="1"/>
  <c r="G177" i="1" s="1"/>
  <c r="F161" i="1"/>
  <c r="E161" i="1"/>
  <c r="H146" i="1"/>
  <c r="G146" i="1"/>
  <c r="F146" i="1"/>
  <c r="E146" i="1"/>
  <c r="H141" i="1"/>
  <c r="G141" i="1"/>
  <c r="F141" i="1"/>
  <c r="F147" i="1" s="1"/>
  <c r="E141" i="1"/>
  <c r="E147" i="1" s="1"/>
  <c r="H131" i="1"/>
  <c r="H147" i="1" s="1"/>
  <c r="G131" i="1"/>
  <c r="G147" i="1" s="1"/>
  <c r="F131" i="1"/>
  <c r="E131" i="1"/>
  <c r="H116" i="1"/>
  <c r="G116" i="1"/>
  <c r="F116" i="1"/>
  <c r="E116" i="1"/>
  <c r="H111" i="1"/>
  <c r="G111" i="1"/>
  <c r="F111" i="1"/>
  <c r="E111" i="1"/>
  <c r="H102" i="1"/>
  <c r="H117" i="1" s="1"/>
  <c r="G102" i="1"/>
  <c r="G117" i="1" s="1"/>
  <c r="F102" i="1"/>
  <c r="E102" i="1"/>
  <c r="H87" i="1"/>
  <c r="G87" i="1"/>
  <c r="F87" i="1"/>
  <c r="E87" i="1"/>
  <c r="H83" i="1"/>
  <c r="G83" i="1"/>
  <c r="F83" i="1"/>
  <c r="E83" i="1"/>
  <c r="H73" i="1"/>
  <c r="H88" i="1" s="1"/>
  <c r="G73" i="1"/>
  <c r="G88" i="1" s="1"/>
  <c r="F73" i="1"/>
  <c r="E73" i="1"/>
  <c r="H57" i="1"/>
  <c r="G57" i="1"/>
  <c r="F57" i="1"/>
  <c r="E57" i="1"/>
  <c r="H52" i="1"/>
  <c r="G52" i="1"/>
  <c r="F52" i="1"/>
  <c r="F58" i="1" s="1"/>
  <c r="E52" i="1"/>
  <c r="E58" i="1" s="1"/>
  <c r="H42" i="1"/>
  <c r="H58" i="1" s="1"/>
  <c r="G42" i="1"/>
  <c r="G58" i="1" s="1"/>
  <c r="F42" i="1"/>
  <c r="E42" i="1"/>
  <c r="H27" i="1"/>
  <c r="G27" i="1"/>
  <c r="F27" i="1"/>
  <c r="E27" i="1"/>
  <c r="H22" i="1"/>
  <c r="G22" i="1"/>
  <c r="F22" i="1"/>
  <c r="F28" i="1" s="1"/>
  <c r="E22" i="1"/>
  <c r="E28" i="1" s="1"/>
  <c r="H13" i="1"/>
  <c r="G13" i="1"/>
  <c r="F13" i="1"/>
  <c r="E13" i="1"/>
  <c r="F264" i="1" l="1"/>
  <c r="E264" i="1"/>
  <c r="H207" i="1"/>
  <c r="G207" i="1"/>
  <c r="F117" i="1"/>
  <c r="E117" i="1"/>
  <c r="E349" i="1" s="1"/>
  <c r="E350" i="1" s="1"/>
  <c r="F88" i="1"/>
  <c r="E88" i="1"/>
  <c r="H28" i="1"/>
  <c r="G28" i="1"/>
</calcChain>
</file>

<file path=xl/sharedStrings.xml><?xml version="1.0" encoding="utf-8"?>
<sst xmlns="http://schemas.openxmlformats.org/spreadsheetml/2006/main" count="1387" uniqueCount="540">
  <si>
    <t>АО "Комбинат Школьного Питания "Огонёк"</t>
  </si>
  <si>
    <t>Приложение 8 к СанПиН 2.3/ 2.4.3590-20</t>
  </si>
  <si>
    <t>Примерное меню и пищевая ценность приготовляемых блюд</t>
  </si>
  <si>
    <t>Рацион: Меню СОШ 12-18 (янв 2025) буф школа</t>
  </si>
  <si>
    <t>День:</t>
  </si>
  <si>
    <t>понедельник</t>
  </si>
  <si>
    <t>Неделя:</t>
  </si>
  <si>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</si>
  <si>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</si>
  <si>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</si>
  <si>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</si>
  <si>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</si>
  <si>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</si>
  <si>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</si>
  <si>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</si>
  <si>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</si>
  <si>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</si>
  <si>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</si>
  <si>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</si>
  <si>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</si>
  <si>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</si>
  <si>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</si>
  <si>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Завтрак</t>
  </si>
  <si>
    <t>444,04</t>
  </si>
  <si>
    <t xml:space="preserve">Плов из свинины </t>
  </si>
  <si>
    <t>240</t>
  </si>
  <si>
    <t>16,85</t>
  </si>
  <si>
    <t>749,22</t>
  </si>
  <si>
    <t>Фруктовая нарезка (яблоко)</t>
  </si>
  <si>
    <t>100</t>
  </si>
  <si>
    <t>783,22</t>
  </si>
  <si>
    <t>Чай фруктовый (яблоко)</t>
  </si>
  <si>
    <t>200</t>
  </si>
  <si>
    <t>0,02</t>
  </si>
  <si>
    <t>15,49</t>
  </si>
  <si>
    <t>62,4</t>
  </si>
  <si>
    <t>108,13</t>
  </si>
  <si>
    <t>Хлеб пшеничный.</t>
  </si>
  <si>
    <t>40</t>
  </si>
  <si>
    <t>3,04</t>
  </si>
  <si>
    <t>0,32</t>
  </si>
  <si>
    <t>19,8</t>
  </si>
  <si>
    <t>94</t>
  </si>
  <si>
    <t>Итого за Завтрак</t>
  </si>
  <si>
    <t>580</t>
  </si>
  <si>
    <t>Обед</t>
  </si>
  <si>
    <t>68,22</t>
  </si>
  <si>
    <t>Салат из моркови "По-корейски"</t>
  </si>
  <si>
    <t>1,27</t>
  </si>
  <si>
    <t>5,08</t>
  </si>
  <si>
    <t>7,82</t>
  </si>
  <si>
    <t>82,1</t>
  </si>
  <si>
    <t>37,08</t>
  </si>
  <si>
    <t>Борщ из свежей капусты с картофелем.</t>
  </si>
  <si>
    <t>250</t>
  </si>
  <si>
    <t>10,81</t>
  </si>
  <si>
    <t>111,1</t>
  </si>
  <si>
    <t>545,13</t>
  </si>
  <si>
    <t xml:space="preserve">Наггетсы из пф с томатным соусом </t>
  </si>
  <si>
    <t>110</t>
  </si>
  <si>
    <t>510,04</t>
  </si>
  <si>
    <t>Каша гречневая</t>
  </si>
  <si>
    <t>180</t>
  </si>
  <si>
    <t>512,13</t>
  </si>
  <si>
    <t>Компот из плодов сушеных</t>
  </si>
  <si>
    <t>30</t>
  </si>
  <si>
    <t>2,28</t>
  </si>
  <si>
    <t>0,24</t>
  </si>
  <si>
    <t>14,85</t>
  </si>
  <si>
    <t>70,5</t>
  </si>
  <si>
    <t>109,13</t>
  </si>
  <si>
    <t>Хлеб ржано- пшеничный.</t>
  </si>
  <si>
    <t>1,98</t>
  </si>
  <si>
    <t>0,36</t>
  </si>
  <si>
    <t>10,2</t>
  </si>
  <si>
    <t>54,3</t>
  </si>
  <si>
    <t>Итого за Обед</t>
  </si>
  <si>
    <t>880</t>
  </si>
  <si>
    <t>Полдник</t>
  </si>
  <si>
    <t>541,13</t>
  </si>
  <si>
    <t xml:space="preserve">Ватрушка с творогом </t>
  </si>
  <si>
    <t>34 618,21</t>
  </si>
  <si>
    <t>Печенье Овсяное</t>
  </si>
  <si>
    <t>58</t>
  </si>
  <si>
    <t>3,13</t>
  </si>
  <si>
    <t>23</t>
  </si>
  <si>
    <t>140,5</t>
  </si>
  <si>
    <t>11 193,14</t>
  </si>
  <si>
    <t>Сок 0,2л (в ассортименте)</t>
  </si>
  <si>
    <t>20,2</t>
  </si>
  <si>
    <t>84,8</t>
  </si>
  <si>
    <t>Итого за Полдник</t>
  </si>
  <si>
    <t>358</t>
  </si>
  <si>
    <t>Итого за день</t>
  </si>
  <si>
    <t>Примерное меню и пищевая ценность приготовляемых блюд (лист 2)</t>
  </si>
  <si>
    <t>вторник</t>
  </si>
  <si>
    <t>377,08</t>
  </si>
  <si>
    <t xml:space="preserve">Бутерброд с маслом сливочным и сыром </t>
  </si>
  <si>
    <t>10/20/20</t>
  </si>
  <si>
    <t>6,38</t>
  </si>
  <si>
    <t>258,13</t>
  </si>
  <si>
    <t xml:space="preserve">Каша молочная пшенная с маслом (вязкая) </t>
  </si>
  <si>
    <t>590,23</t>
  </si>
  <si>
    <t>Печенье "Мария" (галеты)</t>
  </si>
  <si>
    <t>2,55</t>
  </si>
  <si>
    <t>1,5</t>
  </si>
  <si>
    <t>22,2</t>
  </si>
  <si>
    <t>114</t>
  </si>
  <si>
    <t>286,08</t>
  </si>
  <si>
    <t>Кофейный напиток с молоком.</t>
  </si>
  <si>
    <t>2,5</t>
  </si>
  <si>
    <t>52,8</t>
  </si>
  <si>
    <t>4,03</t>
  </si>
  <si>
    <t>0,42</t>
  </si>
  <si>
    <t>26,24</t>
  </si>
  <si>
    <t>124,6</t>
  </si>
  <si>
    <t>582,8</t>
  </si>
  <si>
    <t>4,08</t>
  </si>
  <si>
    <t>Салат из белокочанной капусты с морковью</t>
  </si>
  <si>
    <t>1,64</t>
  </si>
  <si>
    <t>10</t>
  </si>
  <si>
    <t>45,08</t>
  </si>
  <si>
    <t>Суп гороховый</t>
  </si>
  <si>
    <t>4,04</t>
  </si>
  <si>
    <t>551,04</t>
  </si>
  <si>
    <t xml:space="preserve">Гренки из пш. хлеба </t>
  </si>
  <si>
    <t>15</t>
  </si>
  <si>
    <t>0,18</t>
  </si>
  <si>
    <t>0,03</t>
  </si>
  <si>
    <t>11,55</t>
  </si>
  <si>
    <t>60</t>
  </si>
  <si>
    <t>260,21</t>
  </si>
  <si>
    <t xml:space="preserve">Гуляш из свинины </t>
  </si>
  <si>
    <t>12,37</t>
  </si>
  <si>
    <t>8,57</t>
  </si>
  <si>
    <t>2,96</t>
  </si>
  <si>
    <t>149,8</t>
  </si>
  <si>
    <t>227,12</t>
  </si>
  <si>
    <t>Макароны отварные</t>
  </si>
  <si>
    <t>376,12</t>
  </si>
  <si>
    <t>Компот из сушеных фруктов (курага)</t>
  </si>
  <si>
    <t>22</t>
  </si>
  <si>
    <t>1,67</t>
  </si>
  <si>
    <t>10,89</t>
  </si>
  <si>
    <t>51,7</t>
  </si>
  <si>
    <t>50</t>
  </si>
  <si>
    <t>3,3</t>
  </si>
  <si>
    <t>0,6</t>
  </si>
  <si>
    <t>17</t>
  </si>
  <si>
    <t>90,5</t>
  </si>
  <si>
    <t>897</t>
  </si>
  <si>
    <t>786,04</t>
  </si>
  <si>
    <t>Булочка творожная</t>
  </si>
  <si>
    <t>636,04</t>
  </si>
  <si>
    <t>Компот из апельсинов</t>
  </si>
  <si>
    <t>0,06</t>
  </si>
  <si>
    <t>590,13</t>
  </si>
  <si>
    <t xml:space="preserve">Печенье сахарное </t>
  </si>
  <si>
    <t>51</t>
  </si>
  <si>
    <t>3,83</t>
  </si>
  <si>
    <t>4,95</t>
  </si>
  <si>
    <t>37,8</t>
  </si>
  <si>
    <t>212,7</t>
  </si>
  <si>
    <t>351</t>
  </si>
  <si>
    <t>Примерное меню и пищевая ценность приготовляемых блюд (лист 3)</t>
  </si>
  <si>
    <t>среда</t>
  </si>
  <si>
    <t>209,31</t>
  </si>
  <si>
    <t xml:space="preserve">Шницель припущенный из птицы </t>
  </si>
  <si>
    <t>80</t>
  </si>
  <si>
    <t>265,08</t>
  </si>
  <si>
    <t xml:space="preserve">Соус томатный </t>
  </si>
  <si>
    <t>20</t>
  </si>
  <si>
    <t>0,11</t>
  </si>
  <si>
    <t>0,73</t>
  </si>
  <si>
    <t>1,26</t>
  </si>
  <si>
    <t>12,1</t>
  </si>
  <si>
    <t>225,04</t>
  </si>
  <si>
    <t>Рис припущенный</t>
  </si>
  <si>
    <t>Сушки</t>
  </si>
  <si>
    <t>2,2</t>
  </si>
  <si>
    <t>0,4</t>
  </si>
  <si>
    <t>14</t>
  </si>
  <si>
    <t>68</t>
  </si>
  <si>
    <t>300,08</t>
  </si>
  <si>
    <t>Чай с сахаром</t>
  </si>
  <si>
    <t>3,8</t>
  </si>
  <si>
    <t>24,75</t>
  </si>
  <si>
    <t>117,5</t>
  </si>
  <si>
    <t>550</t>
  </si>
  <si>
    <t>33,12</t>
  </si>
  <si>
    <t>Салат из свеклы отварной.</t>
  </si>
  <si>
    <t>1,62</t>
  </si>
  <si>
    <t>8,6</t>
  </si>
  <si>
    <t>40,8</t>
  </si>
  <si>
    <t>67,12</t>
  </si>
  <si>
    <t xml:space="preserve">Щи из свежей капусты с картофелем </t>
  </si>
  <si>
    <t>1,84</t>
  </si>
  <si>
    <t>5,13</t>
  </si>
  <si>
    <t>9,61</t>
  </si>
  <si>
    <t>91,9</t>
  </si>
  <si>
    <t>275,08</t>
  </si>
  <si>
    <t xml:space="preserve">Котлеты по-хлыновски </t>
  </si>
  <si>
    <t>70</t>
  </si>
  <si>
    <t>12,25</t>
  </si>
  <si>
    <t>5,25</t>
  </si>
  <si>
    <t>211,8</t>
  </si>
  <si>
    <t>0,16</t>
  </si>
  <si>
    <t>1,1</t>
  </si>
  <si>
    <t>1,89</t>
  </si>
  <si>
    <t>18,2</t>
  </si>
  <si>
    <t>5,15</t>
  </si>
  <si>
    <t>Перловка с овощами</t>
  </si>
  <si>
    <t>5,89</t>
  </si>
  <si>
    <t>8,99</t>
  </si>
  <si>
    <t>38,05</t>
  </si>
  <si>
    <t>256,5</t>
  </si>
  <si>
    <t>702,04</t>
  </si>
  <si>
    <t>Напиток из варенья</t>
  </si>
  <si>
    <t>35</t>
  </si>
  <si>
    <t>2,66</t>
  </si>
  <si>
    <t>0,28</t>
  </si>
  <si>
    <t>17,33</t>
  </si>
  <si>
    <t>82,3</t>
  </si>
  <si>
    <t>2,31</t>
  </si>
  <si>
    <t>11,9</t>
  </si>
  <si>
    <t>63,4</t>
  </si>
  <si>
    <t>272,08</t>
  </si>
  <si>
    <t>Йогурт</t>
  </si>
  <si>
    <t>5,22</t>
  </si>
  <si>
    <t>2,88</t>
  </si>
  <si>
    <t>140,4</t>
  </si>
  <si>
    <t>Яблоко (вит)</t>
  </si>
  <si>
    <t>0,8</t>
  </si>
  <si>
    <t>22,6</t>
  </si>
  <si>
    <t>93,6</t>
  </si>
  <si>
    <t>380</t>
  </si>
  <si>
    <t>Примерное меню и пищевая ценность приготовляемых блюд (лист 4)</t>
  </si>
  <si>
    <t>четверг</t>
  </si>
  <si>
    <t>380,08</t>
  </si>
  <si>
    <t xml:space="preserve">Бутерброд с маслом </t>
  </si>
  <si>
    <t>30/10</t>
  </si>
  <si>
    <t>2,34</t>
  </si>
  <si>
    <t>7,61</t>
  </si>
  <si>
    <t>14,41</t>
  </si>
  <si>
    <t>129,8</t>
  </si>
  <si>
    <t>271,4</t>
  </si>
  <si>
    <t>Тефтели "Нежные" из п/ф с соусом томатным 80/30</t>
  </si>
  <si>
    <t>133,12</t>
  </si>
  <si>
    <t>Картофель тушеный в соусе томатном</t>
  </si>
  <si>
    <t>Чай фруктовый</t>
  </si>
  <si>
    <t>7,56</t>
  </si>
  <si>
    <t>30,4</t>
  </si>
  <si>
    <t>560</t>
  </si>
  <si>
    <t>1,08</t>
  </si>
  <si>
    <t>Винегрет овощной</t>
  </si>
  <si>
    <t>80,12</t>
  </si>
  <si>
    <t xml:space="preserve">Суп картофельный с рисом </t>
  </si>
  <si>
    <t>17,48</t>
  </si>
  <si>
    <t>104,4</t>
  </si>
  <si>
    <t>210,05</t>
  </si>
  <si>
    <t xml:space="preserve">Гуляш из филе кур </t>
  </si>
  <si>
    <t>3,55</t>
  </si>
  <si>
    <t>129,08</t>
  </si>
  <si>
    <t xml:space="preserve">Гороховое пюре </t>
  </si>
  <si>
    <t>6,9</t>
  </si>
  <si>
    <t>389,17</t>
  </si>
  <si>
    <t>Сок фруктовый</t>
  </si>
  <si>
    <t>910</t>
  </si>
  <si>
    <t>34 661,22</t>
  </si>
  <si>
    <t>Сочни с творогом.</t>
  </si>
  <si>
    <t>120</t>
  </si>
  <si>
    <t>0,44</t>
  </si>
  <si>
    <t>34</t>
  </si>
  <si>
    <t>25,2</t>
  </si>
  <si>
    <t>141,8</t>
  </si>
  <si>
    <t>354</t>
  </si>
  <si>
    <t>Примерное меню и пищевая ценность приготовляемых блюд (лист 5)</t>
  </si>
  <si>
    <t>пятница</t>
  </si>
  <si>
    <t>19,2</t>
  </si>
  <si>
    <t>Паста с кур.филе, свежим помидором, сыром и слив. Соусом</t>
  </si>
  <si>
    <t>220</t>
  </si>
  <si>
    <t>11,3</t>
  </si>
  <si>
    <t>46,8</t>
  </si>
  <si>
    <t xml:space="preserve">Чай с сахаром </t>
  </si>
  <si>
    <t>604</t>
  </si>
  <si>
    <t>20,12</t>
  </si>
  <si>
    <t xml:space="preserve">Салат из белокочанной капусты с морковью </t>
  </si>
  <si>
    <t>1,55</t>
  </si>
  <si>
    <t>5,01</t>
  </si>
  <si>
    <t>9,96</t>
  </si>
  <si>
    <t>23,12</t>
  </si>
  <si>
    <t>Суп гречневый с овощами</t>
  </si>
  <si>
    <t>2,49</t>
  </si>
  <si>
    <t>34 638</t>
  </si>
  <si>
    <t xml:space="preserve">Шницель из говядины </t>
  </si>
  <si>
    <t>10,01</t>
  </si>
  <si>
    <t>331,07</t>
  </si>
  <si>
    <t>Соус сметанный с томатом</t>
  </si>
  <si>
    <t>0,5</t>
  </si>
  <si>
    <t>1,15</t>
  </si>
  <si>
    <t>2,22</t>
  </si>
  <si>
    <t>21,3</t>
  </si>
  <si>
    <t>241,08</t>
  </si>
  <si>
    <t>Картофельное пюре</t>
  </si>
  <si>
    <t>7,27</t>
  </si>
  <si>
    <t>27,95</t>
  </si>
  <si>
    <t>192,5</t>
  </si>
  <si>
    <t>289,06</t>
  </si>
  <si>
    <t xml:space="preserve">Напиток из шиповника </t>
  </si>
  <si>
    <t>0,7</t>
  </si>
  <si>
    <t>0,3</t>
  </si>
  <si>
    <t>22,8</t>
  </si>
  <si>
    <t>97</t>
  </si>
  <si>
    <t>890</t>
  </si>
  <si>
    <t>Ватрушка с творогом и изюмом</t>
  </si>
  <si>
    <t>589,22</t>
  </si>
  <si>
    <t xml:space="preserve">Пряник </t>
  </si>
  <si>
    <t>38</t>
  </si>
  <si>
    <t>175,5</t>
  </si>
  <si>
    <t>350</t>
  </si>
  <si>
    <t>Примерное меню и пищевая ценность приготовляемых блюд (лист 6)</t>
  </si>
  <si>
    <t>суббота</t>
  </si>
  <si>
    <t>1 037,02</t>
  </si>
  <si>
    <t xml:space="preserve">Огурцы соленые </t>
  </si>
  <si>
    <t>1,96</t>
  </si>
  <si>
    <t>0,91</t>
  </si>
  <si>
    <t>11,5</t>
  </si>
  <si>
    <t>226,02</t>
  </si>
  <si>
    <t>Каша гречневая с филе куриным</t>
  </si>
  <si>
    <t>10,74</t>
  </si>
  <si>
    <t>298,08</t>
  </si>
  <si>
    <t>Чай с молоком.</t>
  </si>
  <si>
    <t>2,32</t>
  </si>
  <si>
    <t>18,84</t>
  </si>
  <si>
    <t>102,6</t>
  </si>
  <si>
    <t>600</t>
  </si>
  <si>
    <t>19,06</t>
  </si>
  <si>
    <t>Салат Здоровье</t>
  </si>
  <si>
    <t>154,13</t>
  </si>
  <si>
    <t>Суп крестьянский с крупой</t>
  </si>
  <si>
    <t>357,13</t>
  </si>
  <si>
    <t>Мясо отварное (для 1 бл)</t>
  </si>
  <si>
    <t>2,93</t>
  </si>
  <si>
    <t>2,11</t>
  </si>
  <si>
    <t>0,07</t>
  </si>
  <si>
    <t>31</t>
  </si>
  <si>
    <t>255,04</t>
  </si>
  <si>
    <t>Печень по-строгановски</t>
  </si>
  <si>
    <t>235,08</t>
  </si>
  <si>
    <t>Капуста тушеная</t>
  </si>
  <si>
    <t>274,08</t>
  </si>
  <si>
    <t>Кисель из к/ц плодового или ягодного</t>
  </si>
  <si>
    <t>27,87</t>
  </si>
  <si>
    <t>111,5</t>
  </si>
  <si>
    <t>786,01</t>
  </si>
  <si>
    <t xml:space="preserve">Булочка творожная </t>
  </si>
  <si>
    <t>92</t>
  </si>
  <si>
    <t xml:space="preserve">Печенье Овсяное </t>
  </si>
  <si>
    <t>Варенец</t>
  </si>
  <si>
    <t>5,8</t>
  </si>
  <si>
    <t>3,2</t>
  </si>
  <si>
    <t>8</t>
  </si>
  <si>
    <t>Примерное меню и пищевая ценность приготовляемых блюд (лист 7)</t>
  </si>
  <si>
    <t>545,09</t>
  </si>
  <si>
    <t xml:space="preserve">Котлета рыбная из минтая </t>
  </si>
  <si>
    <t>7,65</t>
  </si>
  <si>
    <t>7,3</t>
  </si>
  <si>
    <t>0,21</t>
  </si>
  <si>
    <t>1,47</t>
  </si>
  <si>
    <t>225,08</t>
  </si>
  <si>
    <t>4,56</t>
  </si>
  <si>
    <t>0,48</t>
  </si>
  <si>
    <t>29,7</t>
  </si>
  <si>
    <t>141</t>
  </si>
  <si>
    <t>651</t>
  </si>
  <si>
    <t>87,12</t>
  </si>
  <si>
    <t>Салат из свеклы с растительным маслом</t>
  </si>
  <si>
    <t>1,6</t>
  </si>
  <si>
    <t>10,16</t>
  </si>
  <si>
    <t>118,9</t>
  </si>
  <si>
    <t>108,05</t>
  </si>
  <si>
    <t>Суп картофельный с клецками</t>
  </si>
  <si>
    <t>16,7</t>
  </si>
  <si>
    <t>209,32</t>
  </si>
  <si>
    <t>Котлета мясная из п/ф (100г)</t>
  </si>
  <si>
    <t>Гороховое пюре</t>
  </si>
  <si>
    <t>Компот из сушеных фруктов</t>
  </si>
  <si>
    <t>27,77</t>
  </si>
  <si>
    <t>113</t>
  </si>
  <si>
    <t>2,64</t>
  </si>
  <si>
    <t>13,6</t>
  </si>
  <si>
    <t>72,4</t>
  </si>
  <si>
    <t>34 631</t>
  </si>
  <si>
    <t>Шарлотка с яблоками</t>
  </si>
  <si>
    <t>150</t>
  </si>
  <si>
    <t>8,94</t>
  </si>
  <si>
    <t>874,01</t>
  </si>
  <si>
    <t>Напиток вишнево - смородиновый</t>
  </si>
  <si>
    <t>0,04</t>
  </si>
  <si>
    <t>15,66</t>
  </si>
  <si>
    <t>65,8</t>
  </si>
  <si>
    <t>Примерное меню и пищевая ценность приготовляемых блюд (лист 8)</t>
  </si>
  <si>
    <t>5/20/20</t>
  </si>
  <si>
    <t>10,11</t>
  </si>
  <si>
    <t>253,13</t>
  </si>
  <si>
    <t xml:space="preserve">Каша молочная рисовая (вязкая) </t>
  </si>
  <si>
    <t>7,34</t>
  </si>
  <si>
    <t>7,39</t>
  </si>
  <si>
    <t>382,07</t>
  </si>
  <si>
    <t xml:space="preserve">Какао с молоком </t>
  </si>
  <si>
    <t>3,05</t>
  </si>
  <si>
    <t>2,39</t>
  </si>
  <si>
    <t>19,26</t>
  </si>
  <si>
    <t>110,7</t>
  </si>
  <si>
    <t>615</t>
  </si>
  <si>
    <t>10,24</t>
  </si>
  <si>
    <t>137,5</t>
  </si>
  <si>
    <t>153,22</t>
  </si>
  <si>
    <t>Суп рыбный</t>
  </si>
  <si>
    <t>0,63</t>
  </si>
  <si>
    <t>119,2</t>
  </si>
  <si>
    <t>202,08</t>
  </si>
  <si>
    <t>Тефтели из говядины с рисом</t>
  </si>
  <si>
    <t>13,53</t>
  </si>
  <si>
    <t>196,1</t>
  </si>
  <si>
    <t>223,08</t>
  </si>
  <si>
    <t xml:space="preserve">Каша ячневая рассыпчатая с маслом </t>
  </si>
  <si>
    <t>5,85</t>
  </si>
  <si>
    <t>4,5</t>
  </si>
  <si>
    <t>38,47</t>
  </si>
  <si>
    <t>217,7</t>
  </si>
  <si>
    <t>0,9</t>
  </si>
  <si>
    <t>18,18</t>
  </si>
  <si>
    <t>76,3</t>
  </si>
  <si>
    <t>Сочни с творогом</t>
  </si>
  <si>
    <t>116</t>
  </si>
  <si>
    <t>0,12</t>
  </si>
  <si>
    <t>Печенье сахарное</t>
  </si>
  <si>
    <t>Примерное меню и пищевая ценность приготовляемых блюд (лист 9)</t>
  </si>
  <si>
    <t>Фрикадельки из кур с соусом сметанным с томатом 80/30 из п/ф (100г)</t>
  </si>
  <si>
    <t>9,2</t>
  </si>
  <si>
    <t>Каша гречневая (вязкая)</t>
  </si>
  <si>
    <t>294,08</t>
  </si>
  <si>
    <t xml:space="preserve">Чай с лимоном </t>
  </si>
  <si>
    <t>0,05</t>
  </si>
  <si>
    <t>0,01</t>
  </si>
  <si>
    <t>14,78</t>
  </si>
  <si>
    <t>59,3</t>
  </si>
  <si>
    <t>9,08</t>
  </si>
  <si>
    <t>Салат из моркови с сахаром</t>
  </si>
  <si>
    <t>47,08</t>
  </si>
  <si>
    <t>Суп картофельный с вермишелью.</t>
  </si>
  <si>
    <t>255,22</t>
  </si>
  <si>
    <t>Печень по-строгановски.</t>
  </si>
  <si>
    <t>309,17</t>
  </si>
  <si>
    <t>Спагетти отварные с маслом.</t>
  </si>
  <si>
    <t>8,66</t>
  </si>
  <si>
    <t>870</t>
  </si>
  <si>
    <t>Ватрушка с творогом</t>
  </si>
  <si>
    <t>Примерное меню и пищевая ценность приготовляемых блюд (лист 10)</t>
  </si>
  <si>
    <t>523,22</t>
  </si>
  <si>
    <t>Бифштекс по домашнему</t>
  </si>
  <si>
    <t>129,03</t>
  </si>
  <si>
    <t>21</t>
  </si>
  <si>
    <t>102</t>
  </si>
  <si>
    <t>1,2</t>
  </si>
  <si>
    <t>1,74</t>
  </si>
  <si>
    <t>10,04</t>
  </si>
  <si>
    <t>42,08</t>
  </si>
  <si>
    <t>Рассольник ленинградский</t>
  </si>
  <si>
    <t>2,6</t>
  </si>
  <si>
    <t>6,59</t>
  </si>
  <si>
    <t>298,12</t>
  </si>
  <si>
    <t>Голубцы ленивые</t>
  </si>
  <si>
    <t>230</t>
  </si>
  <si>
    <t>20,53</t>
  </si>
  <si>
    <t>12,9</t>
  </si>
  <si>
    <t>17,65</t>
  </si>
  <si>
    <t>268,8</t>
  </si>
  <si>
    <t xml:space="preserve">Соус сметанный с томатом </t>
  </si>
  <si>
    <t>0,83</t>
  </si>
  <si>
    <t>1,92</t>
  </si>
  <si>
    <t>3,7</t>
  </si>
  <si>
    <t>35,5</t>
  </si>
  <si>
    <t>24,99</t>
  </si>
  <si>
    <t>101,7</t>
  </si>
  <si>
    <t>Примерное меню и пищевая ценность приготовляемых блюд (лист 11)</t>
  </si>
  <si>
    <t>12,2</t>
  </si>
  <si>
    <t>4,26</t>
  </si>
  <si>
    <t>227,08</t>
  </si>
  <si>
    <t>Макароны отварные с маслом</t>
  </si>
  <si>
    <t>5,07</t>
  </si>
  <si>
    <t>46,67</t>
  </si>
  <si>
    <t>250,9</t>
  </si>
  <si>
    <t>570</t>
  </si>
  <si>
    <t>2,08</t>
  </si>
  <si>
    <t>Салат "Витаминный"</t>
  </si>
  <si>
    <t>1,14</t>
  </si>
  <si>
    <t>10,1</t>
  </si>
  <si>
    <t>10,94</t>
  </si>
  <si>
    <t>139,7</t>
  </si>
  <si>
    <t>129,11</t>
  </si>
  <si>
    <t xml:space="preserve">Суп гречневый с овощами </t>
  </si>
  <si>
    <t>105,4</t>
  </si>
  <si>
    <t>271,39</t>
  </si>
  <si>
    <t>Говядина тушеная с картофелем</t>
  </si>
  <si>
    <t>280</t>
  </si>
  <si>
    <t>Примерное меню и пищевая ценность приготовляемых блюд (лист 12)</t>
  </si>
  <si>
    <t>491,22</t>
  </si>
  <si>
    <t xml:space="preserve">Азу по-татарски </t>
  </si>
  <si>
    <t>130</t>
  </si>
  <si>
    <t>12,57</t>
  </si>
  <si>
    <t>9,41</t>
  </si>
  <si>
    <t>171,8</t>
  </si>
  <si>
    <t>242,13</t>
  </si>
  <si>
    <t>Каша перловая (вязкая)</t>
  </si>
  <si>
    <t>8,46</t>
  </si>
  <si>
    <t>29,91</t>
  </si>
  <si>
    <t>634</t>
  </si>
  <si>
    <t>25,08</t>
  </si>
  <si>
    <t>Салат из свеклы с черносливом.</t>
  </si>
  <si>
    <t>1,72</t>
  </si>
  <si>
    <t>6,08</t>
  </si>
  <si>
    <t>9,19</t>
  </si>
  <si>
    <t>124,2</t>
  </si>
  <si>
    <t>102,17</t>
  </si>
  <si>
    <t>Суп картофельный с фасолью</t>
  </si>
  <si>
    <t>Тефтели из говядины с рисом 70/30</t>
  </si>
  <si>
    <t>115,8</t>
  </si>
  <si>
    <t>366,8</t>
  </si>
  <si>
    <t>Итого за период</t>
  </si>
  <si>
    <t>759,85</t>
  </si>
  <si>
    <t>3501,43</t>
  </si>
  <si>
    <t>25479,1</t>
  </si>
  <si>
    <t>Среднее значение за период</t>
  </si>
  <si>
    <t>Составил</t>
  </si>
  <si>
    <t>__________________ ХусаиноваЕВ</t>
  </si>
  <si>
    <t>Утвердил</t>
  </si>
  <si>
    <t>__________________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</si>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</sst>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  <charset val="1"/>
    </font>
    <font>
      <u/>
      <sz val="8"/>
      <name val="Arial"/>
      <charset val="1"/>
    </font>
    <font>
      <b/>
      <sz val="12"/>
      <name val="Arial"/>
      <charset val="1"/>
    </font>
    <font>
      <b/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9933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indent="1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top"/>
    </xf>
    <xf numFmtId="0" fontId="0" fillId="0" borderId="0" xfId="0" applyAlignment="1" applyProtection="1">
      <alignment horizontal="left"/>
    </xf>
    <xf numFmtId="0" fontId="0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2" borderId="1" xfId="0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alignment horizontal="left" vertical="top" wrapText="1"/>
    </xf>
    <xf numFmtId="0" fontId="0" fillId="3" borderId="0" xfId="0" applyFill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8576"/>
  <sheetViews>
    <sheetView tabSelected="1" topLeftCell="A325" zoomScale="154" zoomScaleNormal="154" workbookViewId="0">
      <selection activeCell="L243" sqref="L243"/>
    </sheetView>
  </sheetViews>
  <sheetFormatPr defaultColWidth="10.5" defaultRowHeight="11.25" x14ac:dyDescent="0.2"/>
  <cols>
    <col min="1" max="1" width="6" style="13" customWidth="1"/>
    <col min="2" max="2" width="16.6640625" style="13" customWidth="1"/>
    <col min="3" max="3" width="15" style="13" customWidth="1"/>
    <col min="4" max="4" width="8.6640625" style="13" customWidth="1"/>
    <col min="5" max="5" width="8.1640625" style="13" customWidth="1"/>
    <col min="6" max="7" width="5.6640625" style="13" customWidth="1"/>
    <col min="8" max="8" width="10.1640625" style="13" customWidth="1"/>
    <col min="9" max="16" width="5.6640625" style="13" customWidth="1"/>
  </cols>
  <sheetData>
    <row r="1" spans="1:16" ht="10.5" customHeight="1" x14ac:dyDescent="0.2">
      <c r="A1" s="14" t="s">
        <v>0</v>
      </c>
      <c r="F1" s="12" t="s">
        <v>1</v>
      </c>
      <c r="G1" s="12"/>
      <c r="H1" s="12"/>
      <c r="I1" s="12"/>
      <c r="J1" s="12"/>
      <c r="K1" s="12"/>
      <c r="L1" s="15"/>
      <c r="M1" s="15"/>
      <c r="N1" s="15"/>
      <c r="O1" s="15"/>
      <c r="P1" s="15"/>
    </row>
    <row r="2" spans="1:16" ht="15.75" customHeight="1" x14ac:dyDescent="0.25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0.5" customHeight="1" x14ac:dyDescent="0.2">
      <c r="A3" s="16" t="s">
        <v>3</v>
      </c>
      <c r="E3" s="17" t="s">
        <v>4</v>
      </c>
      <c r="F3" s="10" t="s">
        <v>5</v>
      </c>
      <c r="G3" s="10"/>
      <c r="H3" s="10"/>
      <c r="I3" s="9"/>
      <c r="J3" s="9"/>
      <c r="K3" s="8"/>
      <c r="L3" s="8"/>
      <c r="M3" s="8"/>
      <c r="N3" s="8"/>
      <c r="O3" s="8"/>
      <c r="P3" s="8"/>
    </row>
    <row r="4" spans="1:16" ht="10.5" customHeight="1" x14ac:dyDescent="0.2">
      <c r="D4" s="9" t="s">
        <v>6</v>
      </c>
      <c r="E4" s="9"/>
      <c r="F4" s="13" t="s">
        <v>7</v>
      </c>
      <c r="I4" s="9"/>
      <c r="J4" s="9"/>
      <c r="K4" s="10"/>
      <c r="L4" s="10"/>
      <c r="M4" s="10"/>
      <c r="N4" s="10"/>
      <c r="O4" s="10"/>
      <c r="P4" s="10"/>
    </row>
    <row r="5" spans="1:16" ht="43.5" customHeight="1" x14ac:dyDescent="0.2">
      <c r="A5" s="18" t="s">
        <v>8</v>
      </c>
      <c r="B5" s="7" t="s">
        <v>9</v>
      </c>
      <c r="C5" s="7"/>
      <c r="D5" s="18" t="s">
        <v>10</v>
      </c>
      <c r="E5" s="7" t="s">
        <v>11</v>
      </c>
      <c r="F5" s="7"/>
      <c r="G5" s="7"/>
      <c r="H5" s="18" t="s">
        <v>12</v>
      </c>
    </row>
    <row r="6" spans="1:16" ht="10.5" customHeight="1" x14ac:dyDescent="0.2">
      <c r="E6" s="18" t="s">
        <v>13</v>
      </c>
      <c r="F6" s="18" t="s">
        <v>14</v>
      </c>
      <c r="G6" s="18" t="s">
        <v>15</v>
      </c>
    </row>
    <row r="7" spans="1:16" ht="10.5" customHeight="1" x14ac:dyDescent="0.2">
      <c r="A7" s="19" t="s">
        <v>7</v>
      </c>
      <c r="B7" s="6" t="s">
        <v>16</v>
      </c>
      <c r="C7" s="6"/>
      <c r="D7" s="19" t="s">
        <v>17</v>
      </c>
      <c r="E7" s="19" t="s">
        <v>18</v>
      </c>
      <c r="F7" s="19" t="s">
        <v>19</v>
      </c>
      <c r="G7" s="19" t="s">
        <v>20</v>
      </c>
      <c r="H7" s="19" t="s">
        <v>21</v>
      </c>
    </row>
    <row r="8" spans="1:16" ht="10.5" customHeight="1" x14ac:dyDescent="0.2">
      <c r="A8" s="5" t="s">
        <v>22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0.5" customHeight="1" x14ac:dyDescent="0.2">
      <c r="A9" s="20" t="s">
        <v>23</v>
      </c>
      <c r="B9" s="4" t="s">
        <v>24</v>
      </c>
      <c r="C9" s="4"/>
      <c r="D9" s="20" t="s">
        <v>25</v>
      </c>
      <c r="E9" s="20" t="s">
        <v>26</v>
      </c>
      <c r="F9" s="20">
        <v>18.3</v>
      </c>
      <c r="G9" s="20">
        <v>40.299999999999997</v>
      </c>
      <c r="H9" s="20">
        <v>433.8</v>
      </c>
    </row>
    <row r="10" spans="1:16" ht="10.5" customHeight="1" x14ac:dyDescent="0.2">
      <c r="A10" s="20" t="s">
        <v>27</v>
      </c>
      <c r="B10" s="4" t="s">
        <v>28</v>
      </c>
      <c r="C10" s="4"/>
      <c r="D10" s="20" t="s">
        <v>29</v>
      </c>
      <c r="E10" s="20">
        <v>0.4</v>
      </c>
      <c r="F10" s="20"/>
      <c r="G10" s="20">
        <v>11.3</v>
      </c>
      <c r="H10" s="20">
        <v>46.78</v>
      </c>
    </row>
    <row r="11" spans="1:16" ht="10.5" customHeight="1" x14ac:dyDescent="0.2">
      <c r="A11" s="20" t="s">
        <v>30</v>
      </c>
      <c r="B11" s="4" t="s">
        <v>31</v>
      </c>
      <c r="C11" s="4"/>
      <c r="D11" s="20" t="s">
        <v>32</v>
      </c>
      <c r="E11" s="20" t="s">
        <v>33</v>
      </c>
      <c r="F11" s="20" t="s">
        <v>33</v>
      </c>
      <c r="G11" s="20" t="s">
        <v>34</v>
      </c>
      <c r="H11" s="20" t="s">
        <v>35</v>
      </c>
    </row>
    <row r="12" spans="1:16" ht="10.5" customHeight="1" x14ac:dyDescent="0.2">
      <c r="A12" s="20" t="s">
        <v>36</v>
      </c>
      <c r="B12" s="4" t="s">
        <v>37</v>
      </c>
      <c r="C12" s="4"/>
      <c r="D12" s="20" t="s">
        <v>38</v>
      </c>
      <c r="E12" s="20" t="s">
        <v>39</v>
      </c>
      <c r="F12" s="20" t="s">
        <v>40</v>
      </c>
      <c r="G12" s="20" t="s">
        <v>41</v>
      </c>
      <c r="H12" s="20" t="s">
        <v>42</v>
      </c>
    </row>
    <row r="13" spans="1:16" ht="10.5" customHeight="1" x14ac:dyDescent="0.2">
      <c r="A13" s="3" t="s">
        <v>43</v>
      </c>
      <c r="B13" s="3"/>
      <c r="C13" s="3"/>
      <c r="D13" s="21" t="s">
        <v>44</v>
      </c>
      <c r="E13" s="22">
        <f>E9+E10+E11+E12</f>
        <v>20.309999999999999</v>
      </c>
      <c r="F13" s="22">
        <f>F9+F10+F11+F12</f>
        <v>18.64</v>
      </c>
      <c r="G13" s="22">
        <f>G9+G10+G11+G12</f>
        <v>86.889999999999986</v>
      </c>
      <c r="H13" s="22">
        <f>H9+H10+H11+H12</f>
        <v>636.98</v>
      </c>
    </row>
    <row r="14" spans="1:16" ht="10.5" customHeight="1" x14ac:dyDescent="0.2">
      <c r="A14" s="5" t="s">
        <v>45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0.5" customHeight="1" x14ac:dyDescent="0.2">
      <c r="A15" s="20" t="s">
        <v>46</v>
      </c>
      <c r="B15" s="4" t="s">
        <v>47</v>
      </c>
      <c r="C15" s="4"/>
      <c r="D15" s="20" t="s">
        <v>29</v>
      </c>
      <c r="E15" s="20" t="s">
        <v>48</v>
      </c>
      <c r="F15" s="20" t="s">
        <v>49</v>
      </c>
      <c r="G15" s="20" t="s">
        <v>50</v>
      </c>
      <c r="H15" s="20" t="s">
        <v>51</v>
      </c>
    </row>
    <row r="16" spans="1:16" ht="21.75" customHeight="1" x14ac:dyDescent="0.2">
      <c r="A16" s="20" t="s">
        <v>52</v>
      </c>
      <c r="B16" s="4" t="s">
        <v>53</v>
      </c>
      <c r="C16" s="4"/>
      <c r="D16" s="20" t="s">
        <v>54</v>
      </c>
      <c r="E16" s="20">
        <v>3.15</v>
      </c>
      <c r="F16" s="20">
        <v>8.66</v>
      </c>
      <c r="G16" s="20" t="s">
        <v>55</v>
      </c>
      <c r="H16" s="20" t="s">
        <v>56</v>
      </c>
    </row>
    <row r="17" spans="1:16" ht="21.75" customHeight="1" x14ac:dyDescent="0.2">
      <c r="A17" s="20" t="s">
        <v>57</v>
      </c>
      <c r="B17" s="4" t="s">
        <v>58</v>
      </c>
      <c r="C17" s="4"/>
      <c r="D17" s="27" t="s">
        <v>59</v>
      </c>
      <c r="E17" s="27">
        <v>13</v>
      </c>
      <c r="F17" s="27">
        <v>7.16</v>
      </c>
      <c r="G17" s="27">
        <v>17.78</v>
      </c>
      <c r="H17" s="27">
        <v>257.36</v>
      </c>
    </row>
    <row r="18" spans="1:16" ht="10.5" customHeight="1" x14ac:dyDescent="0.2">
      <c r="A18" s="20" t="s">
        <v>60</v>
      </c>
      <c r="B18" s="4" t="s">
        <v>61</v>
      </c>
      <c r="C18" s="4"/>
      <c r="D18" s="20" t="s">
        <v>62</v>
      </c>
      <c r="E18" s="20">
        <v>4.08</v>
      </c>
      <c r="F18" s="20">
        <v>7.03</v>
      </c>
      <c r="G18" s="20">
        <v>38.83</v>
      </c>
      <c r="H18" s="20">
        <v>169.74</v>
      </c>
    </row>
    <row r="19" spans="1:16" ht="10.5" customHeight="1" x14ac:dyDescent="0.2">
      <c r="A19" s="20" t="s">
        <v>63</v>
      </c>
      <c r="B19" s="4" t="s">
        <v>64</v>
      </c>
      <c r="C19" s="4"/>
      <c r="D19" s="20" t="s">
        <v>62</v>
      </c>
      <c r="E19" s="20">
        <v>0.27</v>
      </c>
      <c r="F19" s="20"/>
      <c r="G19" s="20">
        <v>18.09</v>
      </c>
      <c r="H19" s="20">
        <v>72.900000000000006</v>
      </c>
    </row>
    <row r="20" spans="1:16" ht="10.5" customHeight="1" x14ac:dyDescent="0.2">
      <c r="A20" s="20" t="s">
        <v>36</v>
      </c>
      <c r="B20" s="4" t="s">
        <v>37</v>
      </c>
      <c r="C20" s="4"/>
      <c r="D20" s="20" t="s">
        <v>65</v>
      </c>
      <c r="E20" s="20" t="s">
        <v>66</v>
      </c>
      <c r="F20" s="20" t="s">
        <v>67</v>
      </c>
      <c r="G20" s="20" t="s">
        <v>68</v>
      </c>
      <c r="H20" s="20" t="s">
        <v>69</v>
      </c>
    </row>
    <row r="21" spans="1:16" ht="10.5" customHeight="1" x14ac:dyDescent="0.2">
      <c r="A21" s="20" t="s">
        <v>70</v>
      </c>
      <c r="B21" s="4" t="s">
        <v>71</v>
      </c>
      <c r="C21" s="4"/>
      <c r="D21" s="20" t="s">
        <v>65</v>
      </c>
      <c r="E21" s="20" t="s">
        <v>72</v>
      </c>
      <c r="F21" s="20" t="s">
        <v>73</v>
      </c>
      <c r="G21" s="20" t="s">
        <v>74</v>
      </c>
      <c r="H21" s="20" t="s">
        <v>75</v>
      </c>
    </row>
    <row r="22" spans="1:16" ht="10.5" customHeight="1" x14ac:dyDescent="0.2">
      <c r="A22" s="3" t="s">
        <v>76</v>
      </c>
      <c r="B22" s="3"/>
      <c r="C22" s="3"/>
      <c r="D22" s="21" t="s">
        <v>77</v>
      </c>
      <c r="E22" s="22">
        <f>E15+E16+E17+E18+E19+E20+E21</f>
        <v>26.03</v>
      </c>
      <c r="F22" s="22">
        <f>F15+F16+F17+F18+F19+F20+F21</f>
        <v>28.529999999999998</v>
      </c>
      <c r="G22" s="22">
        <f>G15+G16+G17+G18+G19+G20+G21</f>
        <v>118.38000000000001</v>
      </c>
      <c r="H22" s="22">
        <f>H15+H16+H17+H18+H19+H20+H21</f>
        <v>817.99999999999989</v>
      </c>
      <c r="I22" s="23"/>
      <c r="J22" s="23"/>
      <c r="K22" s="23"/>
    </row>
    <row r="23" spans="1:16" ht="10.5" customHeight="1" x14ac:dyDescent="0.2">
      <c r="A23" s="5" t="s">
        <v>78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0.5" customHeight="1" x14ac:dyDescent="0.2">
      <c r="A24" s="20" t="s">
        <v>79</v>
      </c>
      <c r="B24" s="4" t="s">
        <v>80</v>
      </c>
      <c r="C24" s="4"/>
      <c r="D24" s="20" t="s">
        <v>29</v>
      </c>
      <c r="E24" s="24">
        <v>9.17</v>
      </c>
      <c r="F24" s="24">
        <v>5.13</v>
      </c>
      <c r="G24" s="24">
        <v>26.8</v>
      </c>
      <c r="H24" s="24">
        <v>190.05</v>
      </c>
      <c r="I24" s="23"/>
      <c r="J24" s="23"/>
      <c r="K24" s="23"/>
    </row>
    <row r="25" spans="1:16" ht="10.5" customHeight="1" x14ac:dyDescent="0.2">
      <c r="A25" s="20" t="s">
        <v>81</v>
      </c>
      <c r="B25" s="4" t="s">
        <v>82</v>
      </c>
      <c r="C25" s="4"/>
      <c r="D25" s="20" t="s">
        <v>83</v>
      </c>
      <c r="E25" s="24" t="s">
        <v>84</v>
      </c>
      <c r="F25" s="24" t="s">
        <v>18</v>
      </c>
      <c r="G25" s="24" t="s">
        <v>85</v>
      </c>
      <c r="H25" s="24" t="s">
        <v>86</v>
      </c>
      <c r="I25" s="23"/>
      <c r="J25" s="23"/>
      <c r="K25" s="23"/>
    </row>
    <row r="26" spans="1:16" ht="10.5" customHeight="1" x14ac:dyDescent="0.2">
      <c r="A26" s="20" t="s">
        <v>87</v>
      </c>
      <c r="B26" s="4" t="s">
        <v>88</v>
      </c>
      <c r="C26" s="4"/>
      <c r="D26" s="20" t="s">
        <v>32</v>
      </c>
      <c r="E26" s="24" t="s">
        <v>7</v>
      </c>
      <c r="F26" s="24"/>
      <c r="G26" s="24" t="s">
        <v>89</v>
      </c>
      <c r="H26" s="24" t="s">
        <v>90</v>
      </c>
      <c r="I26" s="23"/>
      <c r="J26" s="23"/>
      <c r="K26" s="23"/>
    </row>
    <row r="27" spans="1:16" ht="10.5" customHeight="1" x14ac:dyDescent="0.2">
      <c r="A27" s="3" t="s">
        <v>91</v>
      </c>
      <c r="B27" s="3"/>
      <c r="C27" s="3"/>
      <c r="D27" s="21" t="s">
        <v>92</v>
      </c>
      <c r="E27" s="22">
        <f>E24+E25+E26</f>
        <v>13.3</v>
      </c>
      <c r="F27" s="22">
        <f>F24+F25+F26</f>
        <v>9.129999999999999</v>
      </c>
      <c r="G27" s="22">
        <f>G24+G25+G26</f>
        <v>70</v>
      </c>
      <c r="H27" s="22">
        <f>H24+H25+H26</f>
        <v>415.35</v>
      </c>
      <c r="I27" s="23"/>
      <c r="J27" s="23"/>
      <c r="K27" s="23"/>
    </row>
    <row r="28" spans="1:16" s="13" customFormat="1" ht="10.5" customHeight="1" x14ac:dyDescent="0.2">
      <c r="A28" s="3" t="s">
        <v>93</v>
      </c>
      <c r="B28" s="3"/>
      <c r="C28" s="3"/>
      <c r="D28" s="21"/>
      <c r="E28" s="22">
        <f>E13+E22+E27</f>
        <v>59.64</v>
      </c>
      <c r="F28" s="22">
        <f>F13+F22+F27</f>
        <v>56.3</v>
      </c>
      <c r="G28" s="22">
        <f>G13+G22+G27</f>
        <v>275.27</v>
      </c>
      <c r="H28" s="22">
        <f>H13+H22+H27</f>
        <v>1870.33</v>
      </c>
      <c r="I28" s="23"/>
      <c r="J28" s="23"/>
      <c r="K28" s="23"/>
    </row>
    <row r="29" spans="1:16" ht="10.5" customHeight="1" x14ac:dyDescent="0.2">
      <c r="A29" s="14" t="s">
        <v>0</v>
      </c>
      <c r="E29" s="23"/>
      <c r="F29" s="12" t="s">
        <v>1</v>
      </c>
      <c r="G29" s="12"/>
      <c r="H29" s="12"/>
      <c r="I29" s="12"/>
      <c r="J29" s="12"/>
      <c r="K29" s="12"/>
      <c r="L29" s="15"/>
      <c r="M29" s="15"/>
      <c r="N29" s="15"/>
      <c r="O29" s="15"/>
      <c r="P29" s="15"/>
    </row>
    <row r="30" spans="1:16" ht="10.5" customHeight="1" x14ac:dyDescent="0.2">
      <c r="A30" s="2" t="s">
        <v>94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0.5" customHeight="1" x14ac:dyDescent="0.2">
      <c r="A31" s="16" t="s">
        <v>3</v>
      </c>
      <c r="E31" s="17" t="s">
        <v>4</v>
      </c>
      <c r="F31" s="10" t="s">
        <v>95</v>
      </c>
      <c r="G31" s="10"/>
      <c r="H31" s="10"/>
      <c r="I31" s="9"/>
      <c r="J31" s="9"/>
      <c r="K31" s="8"/>
      <c r="L31" s="8"/>
      <c r="M31" s="8"/>
      <c r="N31" s="8"/>
      <c r="O31" s="8"/>
      <c r="P31" s="8"/>
    </row>
    <row r="32" spans="1:16" ht="10.5" customHeight="1" x14ac:dyDescent="0.2">
      <c r="D32" s="9" t="s">
        <v>6</v>
      </c>
      <c r="E32" s="9"/>
      <c r="F32" s="13" t="s">
        <v>7</v>
      </c>
      <c r="I32" s="9"/>
      <c r="J32" s="9"/>
      <c r="K32" s="10"/>
      <c r="L32" s="10"/>
      <c r="M32" s="10"/>
      <c r="N32" s="10"/>
      <c r="O32" s="10"/>
      <c r="P32" s="10"/>
    </row>
    <row r="33" spans="1:16" ht="43.5" customHeight="1" x14ac:dyDescent="0.2">
      <c r="A33" s="18" t="s">
        <v>8</v>
      </c>
      <c r="B33" s="7" t="s">
        <v>9</v>
      </c>
      <c r="C33" s="7"/>
      <c r="D33" s="18" t="s">
        <v>10</v>
      </c>
      <c r="E33" s="7" t="s">
        <v>11</v>
      </c>
      <c r="F33" s="7"/>
      <c r="G33" s="7"/>
      <c r="H33" s="18" t="s">
        <v>12</v>
      </c>
    </row>
    <row r="34" spans="1:16" ht="10.5" customHeight="1" x14ac:dyDescent="0.2">
      <c r="E34" s="18" t="s">
        <v>13</v>
      </c>
      <c r="F34" s="18" t="s">
        <v>14</v>
      </c>
      <c r="G34" s="18" t="s">
        <v>15</v>
      </c>
    </row>
    <row r="35" spans="1:16" ht="10.5" customHeight="1" x14ac:dyDescent="0.2">
      <c r="A35" s="19" t="s">
        <v>7</v>
      </c>
      <c r="B35" s="6" t="s">
        <v>16</v>
      </c>
      <c r="C35" s="6"/>
      <c r="D35" s="19" t="s">
        <v>17</v>
      </c>
      <c r="E35" s="19" t="s">
        <v>18</v>
      </c>
      <c r="F35" s="19" t="s">
        <v>19</v>
      </c>
      <c r="G35" s="19" t="s">
        <v>20</v>
      </c>
      <c r="H35" s="19" t="s">
        <v>21</v>
      </c>
    </row>
    <row r="36" spans="1:16" ht="10.5" customHeight="1" x14ac:dyDescent="0.2">
      <c r="A36" s="5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21.75" customHeight="1" x14ac:dyDescent="0.2">
      <c r="A37" s="20" t="s">
        <v>96</v>
      </c>
      <c r="B37" s="4" t="s">
        <v>97</v>
      </c>
      <c r="C37" s="4"/>
      <c r="D37" s="20" t="s">
        <v>98</v>
      </c>
      <c r="E37" s="20" t="s">
        <v>99</v>
      </c>
      <c r="F37" s="20">
        <v>12.73</v>
      </c>
      <c r="G37" s="20">
        <v>5.34</v>
      </c>
      <c r="H37" s="20">
        <v>158.44999999999999</v>
      </c>
    </row>
    <row r="38" spans="1:16" ht="21.75" customHeight="1" x14ac:dyDescent="0.2">
      <c r="A38" s="20" t="s">
        <v>100</v>
      </c>
      <c r="B38" s="4" t="s">
        <v>101</v>
      </c>
      <c r="C38" s="4"/>
      <c r="D38" s="20" t="s">
        <v>54</v>
      </c>
      <c r="E38" s="20">
        <v>6.37</v>
      </c>
      <c r="F38" s="20">
        <v>6.31</v>
      </c>
      <c r="G38" s="20">
        <v>26.19</v>
      </c>
      <c r="H38" s="20">
        <v>187.03</v>
      </c>
    </row>
    <row r="39" spans="1:16" ht="10.5" customHeight="1" x14ac:dyDescent="0.2">
      <c r="A39" s="20" t="s">
        <v>102</v>
      </c>
      <c r="B39" s="4" t="s">
        <v>103</v>
      </c>
      <c r="C39" s="4"/>
      <c r="D39" s="20" t="s">
        <v>65</v>
      </c>
      <c r="E39" s="20" t="s">
        <v>104</v>
      </c>
      <c r="F39" s="20" t="s">
        <v>105</v>
      </c>
      <c r="G39" s="20" t="s">
        <v>106</v>
      </c>
      <c r="H39" s="20" t="s">
        <v>107</v>
      </c>
    </row>
    <row r="40" spans="1:16" ht="10.5" customHeight="1" x14ac:dyDescent="0.2">
      <c r="A40" s="20" t="s">
        <v>108</v>
      </c>
      <c r="B40" s="4" t="s">
        <v>109</v>
      </c>
      <c r="C40" s="4"/>
      <c r="D40" s="20" t="s">
        <v>32</v>
      </c>
      <c r="E40" s="20">
        <v>2.1</v>
      </c>
      <c r="F40" s="20" t="s">
        <v>110</v>
      </c>
      <c r="G40" s="20">
        <v>15.89</v>
      </c>
      <c r="H40" s="20">
        <v>94.46</v>
      </c>
    </row>
    <row r="41" spans="1:16" ht="10.5" customHeight="1" x14ac:dyDescent="0.2">
      <c r="A41" s="20" t="s">
        <v>36</v>
      </c>
      <c r="B41" s="4" t="s">
        <v>37</v>
      </c>
      <c r="C41" s="4"/>
      <c r="D41" s="20" t="s">
        <v>111</v>
      </c>
      <c r="E41" s="20" t="s">
        <v>112</v>
      </c>
      <c r="F41" s="20" t="s">
        <v>113</v>
      </c>
      <c r="G41" s="20" t="s">
        <v>114</v>
      </c>
      <c r="H41" s="20" t="s">
        <v>115</v>
      </c>
    </row>
    <row r="42" spans="1:16" ht="10.5" customHeight="1" x14ac:dyDescent="0.2">
      <c r="A42" s="3" t="s">
        <v>43</v>
      </c>
      <c r="B42" s="3"/>
      <c r="C42" s="3"/>
      <c r="D42" s="21" t="s">
        <v>116</v>
      </c>
      <c r="E42" s="22">
        <f>E37+E38+E39+E40+E41</f>
        <v>21.430000000000003</v>
      </c>
      <c r="F42" s="22">
        <f>F37+F38+F39+F40+F41</f>
        <v>23.46</v>
      </c>
      <c r="G42" s="22">
        <f>G37+G38+G39+G40+G41</f>
        <v>95.86</v>
      </c>
      <c r="H42" s="22">
        <f>H37+H38+H39+H40+H41</f>
        <v>678.54000000000008</v>
      </c>
    </row>
    <row r="43" spans="1:16" ht="10.5" customHeight="1" x14ac:dyDescent="0.2">
      <c r="A43" s="5" t="s">
        <v>45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21.75" customHeight="1" x14ac:dyDescent="0.2">
      <c r="A44" s="20" t="s">
        <v>117</v>
      </c>
      <c r="B44" s="4" t="s">
        <v>118</v>
      </c>
      <c r="C44" s="4"/>
      <c r="D44" s="20" t="s">
        <v>29</v>
      </c>
      <c r="E44" s="24" t="s">
        <v>119</v>
      </c>
      <c r="F44" s="24" t="s">
        <v>120</v>
      </c>
      <c r="G44" s="24">
        <v>6.24</v>
      </c>
      <c r="H44" s="24">
        <v>121.52</v>
      </c>
    </row>
    <row r="45" spans="1:16" ht="10.5" customHeight="1" x14ac:dyDescent="0.2">
      <c r="A45" s="20" t="s">
        <v>121</v>
      </c>
      <c r="B45" s="4" t="s">
        <v>122</v>
      </c>
      <c r="C45" s="4"/>
      <c r="D45" s="20" t="s">
        <v>54</v>
      </c>
      <c r="E45" s="24">
        <v>4.0999999999999996</v>
      </c>
      <c r="F45" s="24" t="s">
        <v>123</v>
      </c>
      <c r="G45" s="24">
        <v>11.93</v>
      </c>
      <c r="H45" s="24">
        <v>97.94</v>
      </c>
    </row>
    <row r="46" spans="1:16" ht="10.5" customHeight="1" x14ac:dyDescent="0.2">
      <c r="A46" s="20" t="s">
        <v>124</v>
      </c>
      <c r="B46" s="4" t="s">
        <v>125</v>
      </c>
      <c r="C46" s="4"/>
      <c r="D46" s="20" t="s">
        <v>126</v>
      </c>
      <c r="E46" s="24" t="s">
        <v>127</v>
      </c>
      <c r="F46" s="24" t="s">
        <v>128</v>
      </c>
      <c r="G46" s="24" t="s">
        <v>129</v>
      </c>
      <c r="H46" s="24" t="s">
        <v>130</v>
      </c>
    </row>
    <row r="47" spans="1:16" ht="10.5" customHeight="1" x14ac:dyDescent="0.2">
      <c r="A47" s="20" t="s">
        <v>131</v>
      </c>
      <c r="B47" s="4" t="s">
        <v>132</v>
      </c>
      <c r="C47" s="4"/>
      <c r="D47" s="20" t="s">
        <v>29</v>
      </c>
      <c r="E47" s="24" t="s">
        <v>133</v>
      </c>
      <c r="F47" s="24" t="s">
        <v>134</v>
      </c>
      <c r="G47" s="24" t="s">
        <v>135</v>
      </c>
      <c r="H47" s="24" t="s">
        <v>136</v>
      </c>
    </row>
    <row r="48" spans="1:16" ht="10.5" customHeight="1" x14ac:dyDescent="0.2">
      <c r="A48" s="20" t="s">
        <v>137</v>
      </c>
      <c r="B48" s="4" t="s">
        <v>138</v>
      </c>
      <c r="C48" s="4"/>
      <c r="D48" s="20" t="s">
        <v>62</v>
      </c>
      <c r="E48" s="24">
        <v>2.82</v>
      </c>
      <c r="F48" s="24">
        <v>6.2</v>
      </c>
      <c r="G48" s="24">
        <v>41.46</v>
      </c>
      <c r="H48" s="24">
        <v>222.4</v>
      </c>
    </row>
    <row r="49" spans="1:16" ht="21.75" customHeight="1" x14ac:dyDescent="0.2">
      <c r="A49" s="20" t="s">
        <v>139</v>
      </c>
      <c r="B49" s="4" t="s">
        <v>140</v>
      </c>
      <c r="C49" s="4"/>
      <c r="D49" s="20" t="s">
        <v>62</v>
      </c>
      <c r="E49" s="24">
        <v>0.39</v>
      </c>
      <c r="F49" s="24">
        <v>0.02</v>
      </c>
      <c r="G49" s="24">
        <v>14.18</v>
      </c>
      <c r="H49" s="24">
        <v>58.48</v>
      </c>
    </row>
    <row r="50" spans="1:16" ht="10.5" customHeight="1" x14ac:dyDescent="0.2">
      <c r="A50" s="20" t="s">
        <v>36</v>
      </c>
      <c r="B50" s="4" t="s">
        <v>37</v>
      </c>
      <c r="C50" s="4"/>
      <c r="D50" s="20" t="s">
        <v>141</v>
      </c>
      <c r="E50" s="24" t="s">
        <v>142</v>
      </c>
      <c r="F50" s="24" t="s">
        <v>127</v>
      </c>
      <c r="G50" s="24" t="s">
        <v>143</v>
      </c>
      <c r="H50" s="24" t="s">
        <v>144</v>
      </c>
    </row>
    <row r="51" spans="1:16" ht="10.5" customHeight="1" x14ac:dyDescent="0.2">
      <c r="A51" s="20" t="s">
        <v>70</v>
      </c>
      <c r="B51" s="4" t="s">
        <v>71</v>
      </c>
      <c r="C51" s="4"/>
      <c r="D51" s="20" t="s">
        <v>145</v>
      </c>
      <c r="E51" s="24" t="s">
        <v>146</v>
      </c>
      <c r="F51" s="24" t="s">
        <v>147</v>
      </c>
      <c r="G51" s="24" t="s">
        <v>148</v>
      </c>
      <c r="H51" s="24" t="s">
        <v>149</v>
      </c>
    </row>
    <row r="52" spans="1:16" ht="10.5" customHeight="1" x14ac:dyDescent="0.2">
      <c r="A52" s="3" t="s">
        <v>76</v>
      </c>
      <c r="B52" s="3"/>
      <c r="C52" s="3"/>
      <c r="D52" s="21" t="s">
        <v>150</v>
      </c>
      <c r="E52" s="22">
        <f>E44+E45+E46+E47+E48+E49+E50+E51</f>
        <v>26.470000000000002</v>
      </c>
      <c r="F52" s="22">
        <f>F44+F45+F46+F47+F48+F49+F50+F51</f>
        <v>29.64</v>
      </c>
      <c r="G52" s="22">
        <f>G44+G45+G46+G47+G48+G49+G50+G51</f>
        <v>116.21</v>
      </c>
      <c r="H52" s="22">
        <f>H44+H45+H46+H47+H48+H49+H50+H51</f>
        <v>852.34</v>
      </c>
    </row>
    <row r="53" spans="1:16" ht="10.5" customHeight="1" x14ac:dyDescent="0.2">
      <c r="A53" s="5" t="s">
        <v>78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0.5" customHeight="1" x14ac:dyDescent="0.2">
      <c r="A54" s="20" t="s">
        <v>151</v>
      </c>
      <c r="B54" s="4" t="s">
        <v>152</v>
      </c>
      <c r="C54" s="4"/>
      <c r="D54" s="20" t="s">
        <v>29</v>
      </c>
      <c r="E54" s="24">
        <v>9.3000000000000007</v>
      </c>
      <c r="F54" s="24">
        <v>4.5999999999999996</v>
      </c>
      <c r="G54" s="24">
        <v>20.6</v>
      </c>
      <c r="H54" s="24">
        <v>161</v>
      </c>
    </row>
    <row r="55" spans="1:16" ht="10.5" customHeight="1" x14ac:dyDescent="0.2">
      <c r="A55" s="20" t="s">
        <v>153</v>
      </c>
      <c r="B55" s="4" t="s">
        <v>154</v>
      </c>
      <c r="C55" s="4"/>
      <c r="D55" s="20" t="s">
        <v>32</v>
      </c>
      <c r="E55" s="24">
        <v>0.27</v>
      </c>
      <c r="F55" s="24" t="s">
        <v>155</v>
      </c>
      <c r="G55" s="24" t="s">
        <v>126</v>
      </c>
      <c r="H55" s="24">
        <v>61.62</v>
      </c>
    </row>
    <row r="56" spans="1:16" ht="10.5" customHeight="1" x14ac:dyDescent="0.2">
      <c r="A56" s="20" t="s">
        <v>156</v>
      </c>
      <c r="B56" s="4" t="s">
        <v>157</v>
      </c>
      <c r="C56" s="4"/>
      <c r="D56" s="20" t="s">
        <v>158</v>
      </c>
      <c r="E56" s="24" t="s">
        <v>159</v>
      </c>
      <c r="F56" s="24" t="s">
        <v>160</v>
      </c>
      <c r="G56" s="24" t="s">
        <v>161</v>
      </c>
      <c r="H56" s="24" t="s">
        <v>162</v>
      </c>
    </row>
    <row r="57" spans="1:16" ht="10.5" customHeight="1" x14ac:dyDescent="0.2">
      <c r="A57" s="3" t="s">
        <v>91</v>
      </c>
      <c r="B57" s="3"/>
      <c r="C57" s="3"/>
      <c r="D57" s="21" t="s">
        <v>163</v>
      </c>
      <c r="E57" s="24">
        <f>E54+E55+E56</f>
        <v>13.4</v>
      </c>
      <c r="F57" s="24">
        <f>F54+F55+F56</f>
        <v>9.61</v>
      </c>
      <c r="G57" s="24">
        <f>G54+G55+G56</f>
        <v>73.400000000000006</v>
      </c>
      <c r="H57" s="24">
        <f>H54+H55+H56</f>
        <v>435.32</v>
      </c>
    </row>
    <row r="58" spans="1:16" s="13" customFormat="1" ht="10.5" customHeight="1" x14ac:dyDescent="0.2">
      <c r="A58" s="3" t="s">
        <v>93</v>
      </c>
      <c r="B58" s="3"/>
      <c r="C58" s="3"/>
      <c r="D58" s="21"/>
      <c r="E58" s="22">
        <f>E42+E52+E57</f>
        <v>61.300000000000004</v>
      </c>
      <c r="F58" s="22">
        <f>F42+F52+F57</f>
        <v>62.71</v>
      </c>
      <c r="G58" s="22">
        <f>G42+G52+G57</f>
        <v>285.47000000000003</v>
      </c>
      <c r="H58" s="22">
        <f>H42+H52+H57</f>
        <v>1966.2</v>
      </c>
    </row>
    <row r="59" spans="1:16" ht="10.5" customHeight="1" x14ac:dyDescent="0.2">
      <c r="A59" s="14" t="s">
        <v>0</v>
      </c>
      <c r="F59" s="12" t="s">
        <v>1</v>
      </c>
      <c r="G59" s="12"/>
      <c r="H59" s="12"/>
      <c r="I59" s="12"/>
      <c r="J59" s="12"/>
      <c r="K59" s="12"/>
      <c r="L59" s="15"/>
      <c r="M59" s="15"/>
      <c r="N59" s="15"/>
      <c r="O59" s="15"/>
      <c r="P59" s="15"/>
    </row>
    <row r="60" spans="1:16" ht="10.5" customHeight="1" x14ac:dyDescent="0.2">
      <c r="A60" s="2" t="s">
        <v>164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0.5" customHeight="1" x14ac:dyDescent="0.2">
      <c r="A61" s="16" t="s">
        <v>3</v>
      </c>
      <c r="E61" s="17" t="s">
        <v>4</v>
      </c>
      <c r="F61" s="10" t="s">
        <v>165</v>
      </c>
      <c r="G61" s="10"/>
      <c r="H61" s="10"/>
      <c r="I61" s="9"/>
      <c r="J61" s="9"/>
      <c r="K61" s="8"/>
      <c r="L61" s="8"/>
      <c r="M61" s="8"/>
      <c r="N61" s="8"/>
      <c r="O61" s="8"/>
      <c r="P61" s="8"/>
    </row>
    <row r="62" spans="1:16" ht="10.5" customHeight="1" x14ac:dyDescent="0.2">
      <c r="D62" s="9" t="s">
        <v>6</v>
      </c>
      <c r="E62" s="9"/>
      <c r="F62" s="13" t="s">
        <v>7</v>
      </c>
      <c r="I62" s="9"/>
      <c r="J62" s="9"/>
      <c r="K62" s="10"/>
      <c r="L62" s="10"/>
      <c r="M62" s="10"/>
      <c r="N62" s="10"/>
      <c r="O62" s="10"/>
      <c r="P62" s="10"/>
    </row>
    <row r="63" spans="1:16" ht="43.5" customHeight="1" x14ac:dyDescent="0.2">
      <c r="A63" s="18" t="s">
        <v>8</v>
      </c>
      <c r="B63" s="7" t="s">
        <v>9</v>
      </c>
      <c r="C63" s="7"/>
      <c r="D63" s="18" t="s">
        <v>10</v>
      </c>
      <c r="E63" s="7" t="s">
        <v>11</v>
      </c>
      <c r="F63" s="7"/>
      <c r="G63" s="7"/>
      <c r="H63" s="18" t="s">
        <v>12</v>
      </c>
    </row>
    <row r="64" spans="1:16" ht="10.5" customHeight="1" x14ac:dyDescent="0.2">
      <c r="E64" s="18" t="s">
        <v>13</v>
      </c>
      <c r="F64" s="18" t="s">
        <v>14</v>
      </c>
      <c r="G64" s="18" t="s">
        <v>15</v>
      </c>
    </row>
    <row r="65" spans="1:16" ht="10.5" customHeight="1" x14ac:dyDescent="0.2">
      <c r="A65" s="19" t="s">
        <v>7</v>
      </c>
      <c r="B65" s="6" t="s">
        <v>16</v>
      </c>
      <c r="C65" s="6"/>
      <c r="D65" s="19" t="s">
        <v>17</v>
      </c>
      <c r="E65" s="19" t="s">
        <v>18</v>
      </c>
      <c r="F65" s="19" t="s">
        <v>19</v>
      </c>
      <c r="G65" s="19" t="s">
        <v>20</v>
      </c>
      <c r="H65" s="19" t="s">
        <v>21</v>
      </c>
    </row>
    <row r="66" spans="1:16" ht="10.5" customHeight="1" x14ac:dyDescent="0.2">
      <c r="A66" s="5" t="s">
        <v>22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21.75" customHeight="1" x14ac:dyDescent="0.2">
      <c r="A67" s="20" t="s">
        <v>166</v>
      </c>
      <c r="B67" s="28" t="s">
        <v>167</v>
      </c>
      <c r="C67" s="28"/>
      <c r="D67" s="27" t="s">
        <v>168</v>
      </c>
      <c r="E67" s="27">
        <v>20.6</v>
      </c>
      <c r="F67" s="27">
        <v>17.14</v>
      </c>
      <c r="G67" s="27">
        <v>37.21</v>
      </c>
      <c r="H67" s="27">
        <v>385.46</v>
      </c>
    </row>
    <row r="68" spans="1:16" ht="10.5" customHeight="1" x14ac:dyDescent="0.2">
      <c r="A68" s="20" t="s">
        <v>169</v>
      </c>
      <c r="B68" s="4" t="s">
        <v>170</v>
      </c>
      <c r="C68" s="4"/>
      <c r="D68" s="20" t="s">
        <v>171</v>
      </c>
      <c r="E68" s="20" t="s">
        <v>172</v>
      </c>
      <c r="F68" s="20" t="s">
        <v>173</v>
      </c>
      <c r="G68" s="20" t="s">
        <v>174</v>
      </c>
      <c r="H68" s="20" t="s">
        <v>175</v>
      </c>
    </row>
    <row r="69" spans="1:16" ht="10.5" customHeight="1" x14ac:dyDescent="0.2">
      <c r="A69" s="20" t="s">
        <v>176</v>
      </c>
      <c r="B69" s="4" t="s">
        <v>177</v>
      </c>
      <c r="C69" s="4"/>
      <c r="D69" s="20" t="s">
        <v>62</v>
      </c>
      <c r="E69" s="20">
        <v>1.96</v>
      </c>
      <c r="F69" s="20">
        <v>5.93</v>
      </c>
      <c r="G69" s="20">
        <v>14.82</v>
      </c>
      <c r="H69" s="20">
        <v>120.54</v>
      </c>
    </row>
    <row r="70" spans="1:16" ht="10.5" customHeight="1" x14ac:dyDescent="0.2">
      <c r="A70" s="20" t="s">
        <v>156</v>
      </c>
      <c r="B70" s="4" t="s">
        <v>178</v>
      </c>
      <c r="C70" s="4"/>
      <c r="D70" s="20" t="s">
        <v>171</v>
      </c>
      <c r="E70" s="20" t="s">
        <v>179</v>
      </c>
      <c r="F70" s="20" t="s">
        <v>180</v>
      </c>
      <c r="G70" s="20" t="s">
        <v>181</v>
      </c>
      <c r="H70" s="20" t="s">
        <v>182</v>
      </c>
    </row>
    <row r="71" spans="1:16" ht="10.5" customHeight="1" x14ac:dyDescent="0.2">
      <c r="A71" s="20" t="s">
        <v>183</v>
      </c>
      <c r="B71" s="4" t="s">
        <v>184</v>
      </c>
      <c r="C71" s="4"/>
      <c r="D71" s="20" t="s">
        <v>32</v>
      </c>
      <c r="E71" s="20"/>
      <c r="F71" s="20"/>
      <c r="G71" s="20" t="s">
        <v>126</v>
      </c>
      <c r="H71" s="20" t="s">
        <v>130</v>
      </c>
    </row>
    <row r="72" spans="1:16" ht="10.5" customHeight="1" x14ac:dyDescent="0.2">
      <c r="A72" s="20" t="s">
        <v>36</v>
      </c>
      <c r="B72" s="4" t="s">
        <v>37</v>
      </c>
      <c r="C72" s="4"/>
      <c r="D72" s="20" t="s">
        <v>145</v>
      </c>
      <c r="E72" s="20" t="s">
        <v>185</v>
      </c>
      <c r="F72" s="20" t="s">
        <v>180</v>
      </c>
      <c r="G72" s="20" t="s">
        <v>186</v>
      </c>
      <c r="H72" s="20" t="s">
        <v>187</v>
      </c>
    </row>
    <row r="73" spans="1:16" ht="10.5" customHeight="1" x14ac:dyDescent="0.2">
      <c r="A73" s="3" t="s">
        <v>43</v>
      </c>
      <c r="B73" s="3"/>
      <c r="C73" s="3"/>
      <c r="D73" s="21" t="s">
        <v>188</v>
      </c>
      <c r="E73" s="22">
        <f>E67+E68+E69+E70+E71+E72</f>
        <v>28.67</v>
      </c>
      <c r="F73" s="22">
        <f>F67+F68+F69+F70+F71+F72</f>
        <v>24.599999999999998</v>
      </c>
      <c r="G73" s="22">
        <f>G67+G68+G69+G70+G71+G72</f>
        <v>107.03999999999999</v>
      </c>
      <c r="H73" s="22">
        <f>H67+H68+H69+H70+H71+H72</f>
        <v>763.6</v>
      </c>
    </row>
    <row r="74" spans="1:16" ht="10.5" customHeight="1" x14ac:dyDescent="0.2">
      <c r="A74" s="5" t="s">
        <v>45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0.5" customHeight="1" x14ac:dyDescent="0.2">
      <c r="A75" s="20" t="s">
        <v>189</v>
      </c>
      <c r="B75" s="4" t="s">
        <v>190</v>
      </c>
      <c r="C75" s="4"/>
      <c r="D75" s="20" t="s">
        <v>29</v>
      </c>
      <c r="E75" s="24" t="s">
        <v>191</v>
      </c>
      <c r="F75" s="24"/>
      <c r="G75" s="24" t="s">
        <v>192</v>
      </c>
      <c r="H75" s="24" t="s">
        <v>193</v>
      </c>
    </row>
    <row r="76" spans="1:16" ht="21.75" customHeight="1" x14ac:dyDescent="0.2">
      <c r="A76" s="20" t="s">
        <v>194</v>
      </c>
      <c r="B76" s="4" t="s">
        <v>195</v>
      </c>
      <c r="C76" s="4"/>
      <c r="D76" s="20" t="s">
        <v>54</v>
      </c>
      <c r="E76" s="24" t="s">
        <v>196</v>
      </c>
      <c r="F76" s="24" t="s">
        <v>197</v>
      </c>
      <c r="G76" s="24" t="s">
        <v>198</v>
      </c>
      <c r="H76" s="24" t="s">
        <v>199</v>
      </c>
    </row>
    <row r="77" spans="1:16" ht="10.5" customHeight="1" x14ac:dyDescent="0.2">
      <c r="A77" s="20" t="s">
        <v>200</v>
      </c>
      <c r="B77" s="4" t="s">
        <v>201</v>
      </c>
      <c r="C77" s="4"/>
      <c r="D77" s="20" t="s">
        <v>202</v>
      </c>
      <c r="E77" s="24" t="s">
        <v>203</v>
      </c>
      <c r="F77" s="24">
        <v>14.38</v>
      </c>
      <c r="G77" s="24" t="s">
        <v>204</v>
      </c>
      <c r="H77" s="24" t="s">
        <v>205</v>
      </c>
    </row>
    <row r="78" spans="1:16" ht="10.5" customHeight="1" x14ac:dyDescent="0.2">
      <c r="A78" s="20" t="s">
        <v>169</v>
      </c>
      <c r="B78" s="4" t="s">
        <v>170</v>
      </c>
      <c r="C78" s="4"/>
      <c r="D78" s="20" t="s">
        <v>65</v>
      </c>
      <c r="E78" s="24" t="s">
        <v>206</v>
      </c>
      <c r="F78" s="24" t="s">
        <v>207</v>
      </c>
      <c r="G78" s="24" t="s">
        <v>208</v>
      </c>
      <c r="H78" s="24" t="s">
        <v>209</v>
      </c>
    </row>
    <row r="79" spans="1:16" ht="10.5" customHeight="1" x14ac:dyDescent="0.2">
      <c r="A79" s="20" t="s">
        <v>210</v>
      </c>
      <c r="B79" s="4" t="s">
        <v>211</v>
      </c>
      <c r="C79" s="4"/>
      <c r="D79" s="20" t="s">
        <v>62</v>
      </c>
      <c r="E79" s="24" t="s">
        <v>212</v>
      </c>
      <c r="F79" s="24" t="s">
        <v>213</v>
      </c>
      <c r="G79" s="24" t="s">
        <v>214</v>
      </c>
      <c r="H79" s="24" t="s">
        <v>215</v>
      </c>
    </row>
    <row r="80" spans="1:16" ht="10.5" customHeight="1" x14ac:dyDescent="0.2">
      <c r="A80" s="20" t="s">
        <v>216</v>
      </c>
      <c r="B80" s="4" t="s">
        <v>217</v>
      </c>
      <c r="C80" s="4"/>
      <c r="D80" s="20" t="s">
        <v>62</v>
      </c>
      <c r="E80" s="24"/>
      <c r="F80" s="24"/>
      <c r="G80" s="24">
        <v>22.14</v>
      </c>
      <c r="H80" s="24">
        <v>88.55</v>
      </c>
    </row>
    <row r="81" spans="1:16" ht="10.5" customHeight="1" x14ac:dyDescent="0.2">
      <c r="A81" s="20" t="s">
        <v>36</v>
      </c>
      <c r="B81" s="4" t="s">
        <v>37</v>
      </c>
      <c r="C81" s="4"/>
      <c r="D81" s="20" t="s">
        <v>218</v>
      </c>
      <c r="E81" s="24" t="s">
        <v>219</v>
      </c>
      <c r="F81" s="24" t="s">
        <v>220</v>
      </c>
      <c r="G81" s="24" t="s">
        <v>221</v>
      </c>
      <c r="H81" s="24" t="s">
        <v>222</v>
      </c>
    </row>
    <row r="82" spans="1:16" ht="10.5" customHeight="1" x14ac:dyDescent="0.2">
      <c r="A82" s="20" t="s">
        <v>70</v>
      </c>
      <c r="B82" s="4" t="s">
        <v>71</v>
      </c>
      <c r="C82" s="4"/>
      <c r="D82" s="20" t="s">
        <v>218</v>
      </c>
      <c r="E82" s="24" t="s">
        <v>223</v>
      </c>
      <c r="F82" s="24" t="s">
        <v>113</v>
      </c>
      <c r="G82" s="24" t="s">
        <v>224</v>
      </c>
      <c r="H82" s="24" t="s">
        <v>225</v>
      </c>
    </row>
    <row r="83" spans="1:16" ht="10.5" customHeight="1" x14ac:dyDescent="0.2">
      <c r="A83" s="3" t="s">
        <v>76</v>
      </c>
      <c r="B83" s="3"/>
      <c r="C83" s="3"/>
      <c r="D83" s="21" t="s">
        <v>77</v>
      </c>
      <c r="E83" s="22">
        <f>E75+E76+E77+E78+E79+E80+E81+E82</f>
        <v>26.73</v>
      </c>
      <c r="F83" s="22">
        <f>F75+F76+F77+F78+F79+F80+F81+F82</f>
        <v>30.300000000000004</v>
      </c>
      <c r="G83" s="22">
        <f>G75+G76+G77+G78+G79+G80+G81+G82</f>
        <v>114.77</v>
      </c>
      <c r="H83" s="22">
        <f>H75+H76+H77+H78+H79+H80+H81+H82</f>
        <v>853.44999999999993</v>
      </c>
    </row>
    <row r="84" spans="1:16" ht="10.5" customHeight="1" x14ac:dyDescent="0.2">
      <c r="A84" s="5" t="s">
        <v>78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0.5" customHeight="1" x14ac:dyDescent="0.2">
      <c r="A85" s="20" t="s">
        <v>226</v>
      </c>
      <c r="B85" s="4" t="s">
        <v>227</v>
      </c>
      <c r="C85" s="4"/>
      <c r="D85" s="20" t="s">
        <v>62</v>
      </c>
      <c r="E85" s="24" t="s">
        <v>228</v>
      </c>
      <c r="F85" s="24" t="s">
        <v>229</v>
      </c>
      <c r="G85" s="24" t="s">
        <v>41</v>
      </c>
      <c r="H85" s="24" t="s">
        <v>230</v>
      </c>
    </row>
    <row r="86" spans="1:16" ht="10.5" customHeight="1" x14ac:dyDescent="0.2">
      <c r="A86" s="20" t="s">
        <v>27</v>
      </c>
      <c r="B86" s="4" t="s">
        <v>231</v>
      </c>
      <c r="C86" s="4"/>
      <c r="D86" s="20" t="s">
        <v>32</v>
      </c>
      <c r="E86" s="24" t="s">
        <v>232</v>
      </c>
      <c r="F86" s="24"/>
      <c r="G86" s="24" t="s">
        <v>233</v>
      </c>
      <c r="H86" s="24" t="s">
        <v>234</v>
      </c>
    </row>
    <row r="87" spans="1:16" ht="10.5" customHeight="1" x14ac:dyDescent="0.2">
      <c r="A87" s="3" t="s">
        <v>91</v>
      </c>
      <c r="B87" s="3"/>
      <c r="C87" s="3"/>
      <c r="D87" s="21" t="s">
        <v>235</v>
      </c>
      <c r="E87" s="24">
        <f>E85+E86</f>
        <v>6.02</v>
      </c>
      <c r="F87" s="24">
        <f>F85+F86</f>
        <v>2.88</v>
      </c>
      <c r="G87" s="24">
        <f>G85+G86</f>
        <v>42.400000000000006</v>
      </c>
      <c r="H87" s="24">
        <f>H85+H86</f>
        <v>234</v>
      </c>
    </row>
    <row r="88" spans="1:16" s="13" customFormat="1" ht="10.5" customHeight="1" x14ac:dyDescent="0.2">
      <c r="A88" s="3" t="s">
        <v>93</v>
      </c>
      <c r="B88" s="3"/>
      <c r="C88" s="3"/>
      <c r="D88" s="21"/>
      <c r="E88" s="22">
        <f>E73+E83+E87</f>
        <v>61.42</v>
      </c>
      <c r="F88" s="22">
        <f>F73+F83+F87</f>
        <v>57.780000000000008</v>
      </c>
      <c r="G88" s="22">
        <f>G73+G83+G87</f>
        <v>264.21000000000004</v>
      </c>
      <c r="H88" s="22">
        <f>H73+H83+H87</f>
        <v>1851.05</v>
      </c>
    </row>
    <row r="89" spans="1:16" ht="10.5" customHeight="1" x14ac:dyDescent="0.2">
      <c r="A89" s="14" t="s">
        <v>0</v>
      </c>
      <c r="F89" s="12" t="s">
        <v>1</v>
      </c>
      <c r="G89" s="12"/>
      <c r="H89" s="12"/>
      <c r="I89" s="12"/>
      <c r="J89" s="12"/>
      <c r="K89" s="12"/>
      <c r="L89" s="15"/>
      <c r="M89" s="15"/>
      <c r="N89" s="15"/>
      <c r="O89" s="15"/>
      <c r="P89" s="15"/>
    </row>
    <row r="90" spans="1:16" ht="10.5" customHeight="1" x14ac:dyDescent="0.2">
      <c r="A90" s="2" t="s">
        <v>236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0.5" customHeight="1" x14ac:dyDescent="0.2">
      <c r="A91" s="16" t="s">
        <v>3</v>
      </c>
      <c r="E91" s="17" t="s">
        <v>4</v>
      </c>
      <c r="F91" s="10" t="s">
        <v>237</v>
      </c>
      <c r="G91" s="10"/>
      <c r="H91" s="10"/>
      <c r="I91" s="9"/>
      <c r="J91" s="9"/>
      <c r="K91" s="8"/>
      <c r="L91" s="8"/>
      <c r="M91" s="8"/>
      <c r="N91" s="8"/>
      <c r="O91" s="8"/>
      <c r="P91" s="8"/>
    </row>
    <row r="92" spans="1:16" ht="10.5" customHeight="1" x14ac:dyDescent="0.2">
      <c r="D92" s="9" t="s">
        <v>6</v>
      </c>
      <c r="E92" s="9"/>
      <c r="F92" s="13" t="s">
        <v>7</v>
      </c>
      <c r="I92" s="9"/>
      <c r="J92" s="9"/>
      <c r="K92" s="10"/>
      <c r="L92" s="10"/>
      <c r="M92" s="10"/>
      <c r="N92" s="10"/>
      <c r="O92" s="10"/>
      <c r="P92" s="10"/>
    </row>
    <row r="93" spans="1:16" ht="43.5" customHeight="1" x14ac:dyDescent="0.2">
      <c r="A93" s="18" t="s">
        <v>8</v>
      </c>
      <c r="B93" s="7" t="s">
        <v>9</v>
      </c>
      <c r="C93" s="7"/>
      <c r="D93" s="18" t="s">
        <v>10</v>
      </c>
      <c r="E93" s="7" t="s">
        <v>11</v>
      </c>
      <c r="F93" s="7"/>
      <c r="G93" s="7"/>
      <c r="H93" s="18" t="s">
        <v>12</v>
      </c>
    </row>
    <row r="94" spans="1:16" ht="10.5" customHeight="1" x14ac:dyDescent="0.2">
      <c r="E94" s="18" t="s">
        <v>13</v>
      </c>
      <c r="F94" s="18" t="s">
        <v>14</v>
      </c>
      <c r="G94" s="18" t="s">
        <v>15</v>
      </c>
    </row>
    <row r="95" spans="1:16" ht="10.5" customHeight="1" x14ac:dyDescent="0.2">
      <c r="A95" s="19" t="s">
        <v>7</v>
      </c>
      <c r="B95" s="6" t="s">
        <v>16</v>
      </c>
      <c r="C95" s="6"/>
      <c r="D95" s="19" t="s">
        <v>17</v>
      </c>
      <c r="E95" s="19" t="s">
        <v>18</v>
      </c>
      <c r="F95" s="19" t="s">
        <v>19</v>
      </c>
      <c r="G95" s="19" t="s">
        <v>20</v>
      </c>
      <c r="H95" s="19" t="s">
        <v>21</v>
      </c>
    </row>
    <row r="96" spans="1:16" ht="10.5" customHeight="1" x14ac:dyDescent="0.2">
      <c r="A96" s="5" t="s">
        <v>22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0.5" customHeight="1" x14ac:dyDescent="0.2">
      <c r="A97" s="20" t="s">
        <v>238</v>
      </c>
      <c r="B97" s="4" t="s">
        <v>239</v>
      </c>
      <c r="C97" s="4"/>
      <c r="D97" s="20" t="s">
        <v>240</v>
      </c>
      <c r="E97" s="20" t="s">
        <v>241</v>
      </c>
      <c r="F97" s="20" t="s">
        <v>242</v>
      </c>
      <c r="G97" s="20" t="s">
        <v>243</v>
      </c>
      <c r="H97" s="20" t="s">
        <v>244</v>
      </c>
    </row>
    <row r="98" spans="1:16" ht="21.75" customHeight="1" x14ac:dyDescent="0.2">
      <c r="A98" s="20" t="s">
        <v>245</v>
      </c>
      <c r="B98" s="28" t="s">
        <v>246</v>
      </c>
      <c r="C98" s="28"/>
      <c r="D98" s="27" t="s">
        <v>59</v>
      </c>
      <c r="E98" s="27">
        <v>14.07</v>
      </c>
      <c r="F98" s="27">
        <v>14.42</v>
      </c>
      <c r="G98" s="27">
        <v>23.25</v>
      </c>
      <c r="H98" s="27">
        <v>279.02999999999997</v>
      </c>
    </row>
    <row r="99" spans="1:16" ht="21.75" customHeight="1" x14ac:dyDescent="0.2">
      <c r="A99" s="20" t="s">
        <v>247</v>
      </c>
      <c r="B99" s="4" t="s">
        <v>248</v>
      </c>
      <c r="C99" s="4"/>
      <c r="D99" s="20" t="s">
        <v>62</v>
      </c>
      <c r="E99" s="20">
        <v>2.85</v>
      </c>
      <c r="F99" s="20">
        <v>8.25</v>
      </c>
      <c r="G99" s="20">
        <v>24.6</v>
      </c>
      <c r="H99" s="20">
        <v>184.32</v>
      </c>
    </row>
    <row r="100" spans="1:16" ht="10.5" customHeight="1" x14ac:dyDescent="0.2">
      <c r="A100" s="20" t="s">
        <v>30</v>
      </c>
      <c r="B100" s="4" t="s">
        <v>249</v>
      </c>
      <c r="C100" s="4"/>
      <c r="D100" s="20" t="s">
        <v>32</v>
      </c>
      <c r="E100" s="20" t="s">
        <v>33</v>
      </c>
      <c r="F100" s="20"/>
      <c r="G100" s="20" t="s">
        <v>250</v>
      </c>
      <c r="H100" s="20" t="s">
        <v>251</v>
      </c>
    </row>
    <row r="101" spans="1:16" ht="10.5" customHeight="1" x14ac:dyDescent="0.2">
      <c r="A101" s="20" t="s">
        <v>36</v>
      </c>
      <c r="B101" s="4" t="s">
        <v>37</v>
      </c>
      <c r="C101" s="4"/>
      <c r="D101" s="20" t="s">
        <v>65</v>
      </c>
      <c r="E101" s="20" t="s">
        <v>66</v>
      </c>
      <c r="F101" s="20" t="s">
        <v>67</v>
      </c>
      <c r="G101" s="20" t="s">
        <v>68</v>
      </c>
      <c r="H101" s="20" t="s">
        <v>69</v>
      </c>
    </row>
    <row r="102" spans="1:16" ht="10.5" customHeight="1" x14ac:dyDescent="0.2">
      <c r="A102" s="3" t="s">
        <v>43</v>
      </c>
      <c r="B102" s="3"/>
      <c r="C102" s="3"/>
      <c r="D102" s="21" t="s">
        <v>252</v>
      </c>
      <c r="E102" s="22">
        <f>E97+E98+E99+E100+E101</f>
        <v>21.560000000000002</v>
      </c>
      <c r="F102" s="22">
        <f>F97+F98+F99+F100+F101</f>
        <v>30.52</v>
      </c>
      <c r="G102" s="22">
        <f>G97+G98+G99+G100+G101</f>
        <v>84.669999999999987</v>
      </c>
      <c r="H102" s="22">
        <f>H97+H98+H99+H100+H101</f>
        <v>694.05</v>
      </c>
    </row>
    <row r="103" spans="1:16" ht="10.5" customHeight="1" x14ac:dyDescent="0.2">
      <c r="A103" s="5" t="s">
        <v>45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0.5" customHeight="1" x14ac:dyDescent="0.2">
      <c r="A104" s="20" t="s">
        <v>253</v>
      </c>
      <c r="B104" s="4" t="s">
        <v>254</v>
      </c>
      <c r="C104" s="4"/>
      <c r="D104" s="20" t="s">
        <v>29</v>
      </c>
      <c r="E104" s="24">
        <v>3.3</v>
      </c>
      <c r="F104" s="24">
        <v>11.8</v>
      </c>
      <c r="G104" s="24">
        <v>12.57</v>
      </c>
      <c r="H104" s="24">
        <v>147.6</v>
      </c>
    </row>
    <row r="105" spans="1:16" ht="10.5" customHeight="1" x14ac:dyDescent="0.2">
      <c r="A105" s="20" t="s">
        <v>255</v>
      </c>
      <c r="B105" s="4" t="s">
        <v>256</v>
      </c>
      <c r="C105" s="4"/>
      <c r="D105" s="20" t="s">
        <v>54</v>
      </c>
      <c r="E105" s="24">
        <v>3.7</v>
      </c>
      <c r="F105" s="24">
        <v>4.1100000000000003</v>
      </c>
      <c r="G105" s="24" t="s">
        <v>257</v>
      </c>
      <c r="H105" s="24" t="s">
        <v>258</v>
      </c>
    </row>
    <row r="106" spans="1:16" ht="10.5" customHeight="1" x14ac:dyDescent="0.2">
      <c r="A106" s="20" t="s">
        <v>259</v>
      </c>
      <c r="B106" s="4" t="s">
        <v>260</v>
      </c>
      <c r="C106" s="4"/>
      <c r="D106" s="20" t="s">
        <v>29</v>
      </c>
      <c r="E106" s="24">
        <v>10.210000000000001</v>
      </c>
      <c r="F106" s="24">
        <v>10.33</v>
      </c>
      <c r="G106" s="24" t="s">
        <v>261</v>
      </c>
      <c r="H106" s="24">
        <v>147.56</v>
      </c>
    </row>
    <row r="107" spans="1:16" ht="10.5" customHeight="1" x14ac:dyDescent="0.2">
      <c r="A107" s="20" t="s">
        <v>262</v>
      </c>
      <c r="B107" s="4" t="s">
        <v>263</v>
      </c>
      <c r="C107" s="4"/>
      <c r="D107" s="20" t="s">
        <v>62</v>
      </c>
      <c r="E107" s="24">
        <v>4.21</v>
      </c>
      <c r="F107" s="24" t="s">
        <v>264</v>
      </c>
      <c r="G107" s="24">
        <v>28.19</v>
      </c>
      <c r="H107" s="24">
        <v>181.6</v>
      </c>
    </row>
    <row r="108" spans="1:16" ht="10.5" customHeight="1" x14ac:dyDescent="0.2">
      <c r="A108" s="20" t="s">
        <v>265</v>
      </c>
      <c r="B108" s="4" t="s">
        <v>266</v>
      </c>
      <c r="C108" s="4"/>
      <c r="D108" s="20" t="s">
        <v>62</v>
      </c>
      <c r="E108" s="24">
        <v>0.9</v>
      </c>
      <c r="F108" s="24"/>
      <c r="G108" s="24">
        <v>18.18</v>
      </c>
      <c r="H108" s="24">
        <v>76.319999999999993</v>
      </c>
    </row>
    <row r="109" spans="1:16" ht="10.5" customHeight="1" x14ac:dyDescent="0.2">
      <c r="A109" s="20" t="s">
        <v>36</v>
      </c>
      <c r="B109" s="4" t="s">
        <v>37</v>
      </c>
      <c r="C109" s="4"/>
      <c r="D109" s="20" t="s">
        <v>145</v>
      </c>
      <c r="E109" s="24" t="s">
        <v>185</v>
      </c>
      <c r="F109" s="24" t="s">
        <v>180</v>
      </c>
      <c r="G109" s="24" t="s">
        <v>186</v>
      </c>
      <c r="H109" s="24" t="s">
        <v>187</v>
      </c>
    </row>
    <row r="110" spans="1:16" ht="10.5" customHeight="1" x14ac:dyDescent="0.2">
      <c r="A110" s="20" t="s">
        <v>70</v>
      </c>
      <c r="B110" s="4" t="s">
        <v>71</v>
      </c>
      <c r="C110" s="4"/>
      <c r="D110" s="20" t="s">
        <v>145</v>
      </c>
      <c r="E110" s="24" t="s">
        <v>146</v>
      </c>
      <c r="F110" s="24" t="s">
        <v>147</v>
      </c>
      <c r="G110" s="24" t="s">
        <v>148</v>
      </c>
      <c r="H110" s="24" t="s">
        <v>149</v>
      </c>
    </row>
    <row r="111" spans="1:16" ht="10.5" customHeight="1" x14ac:dyDescent="0.2">
      <c r="A111" s="3" t="s">
        <v>76</v>
      </c>
      <c r="B111" s="3"/>
      <c r="C111" s="3"/>
      <c r="D111" s="21" t="s">
        <v>267</v>
      </c>
      <c r="E111" s="22">
        <f>E104+E105+E106+E107+E108+E109+E110</f>
        <v>29.42</v>
      </c>
      <c r="F111" s="22">
        <f>F104+F105+F106+F107+F108+F109+F110</f>
        <v>34.14</v>
      </c>
      <c r="G111" s="22">
        <f>G104+G105+G106+G107+G108+G109+G110</f>
        <v>121.72</v>
      </c>
      <c r="H111" s="22">
        <f>H104+H105+H106+H107+H108+H109+H110</f>
        <v>865.48</v>
      </c>
    </row>
    <row r="112" spans="1:16" ht="10.5" customHeight="1" x14ac:dyDescent="0.2">
      <c r="A112" s="5" t="s">
        <v>78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0.5" customHeight="1" x14ac:dyDescent="0.2">
      <c r="A113" s="20" t="s">
        <v>268</v>
      </c>
      <c r="B113" s="4" t="s">
        <v>269</v>
      </c>
      <c r="C113" s="4"/>
      <c r="D113" s="20" t="s">
        <v>270</v>
      </c>
      <c r="E113" s="24">
        <v>9.91</v>
      </c>
      <c r="F113" s="24">
        <v>11.78</v>
      </c>
      <c r="G113" s="24">
        <v>16.100000000000001</v>
      </c>
      <c r="H113" s="24">
        <v>210.06</v>
      </c>
    </row>
    <row r="114" spans="1:16" ht="21.75" customHeight="1" x14ac:dyDescent="0.2">
      <c r="A114" s="20" t="s">
        <v>139</v>
      </c>
      <c r="B114" s="4" t="s">
        <v>140</v>
      </c>
      <c r="C114" s="4"/>
      <c r="D114" s="20" t="s">
        <v>32</v>
      </c>
      <c r="E114" s="24" t="s">
        <v>271</v>
      </c>
      <c r="F114" s="24" t="s">
        <v>33</v>
      </c>
      <c r="G114" s="24">
        <v>15.76</v>
      </c>
      <c r="H114" s="24">
        <v>64.98</v>
      </c>
    </row>
    <row r="115" spans="1:16" ht="10.5" customHeight="1" x14ac:dyDescent="0.2">
      <c r="A115" s="20" t="s">
        <v>156</v>
      </c>
      <c r="B115" s="4" t="s">
        <v>157</v>
      </c>
      <c r="C115" s="4"/>
      <c r="D115" s="20" t="s">
        <v>272</v>
      </c>
      <c r="E115" s="24" t="s">
        <v>104</v>
      </c>
      <c r="F115" s="24" t="s">
        <v>146</v>
      </c>
      <c r="G115" s="24" t="s">
        <v>273</v>
      </c>
      <c r="H115" s="24" t="s">
        <v>274</v>
      </c>
    </row>
    <row r="116" spans="1:16" ht="10.5" customHeight="1" x14ac:dyDescent="0.2">
      <c r="A116" s="3" t="s">
        <v>91</v>
      </c>
      <c r="B116" s="3"/>
      <c r="C116" s="3"/>
      <c r="D116" s="21" t="s">
        <v>275</v>
      </c>
      <c r="E116" s="22">
        <f>E113+E114+E115</f>
        <v>12.899999999999999</v>
      </c>
      <c r="F116" s="22">
        <f>F113+F114+F115</f>
        <v>15.099999999999998</v>
      </c>
      <c r="G116" s="22">
        <f>G113+G114+G115</f>
        <v>57.06</v>
      </c>
      <c r="H116" s="22">
        <f>H113+H114+H115</f>
        <v>416.84000000000003</v>
      </c>
    </row>
    <row r="117" spans="1:16" s="13" customFormat="1" ht="10.5" customHeight="1" x14ac:dyDescent="0.2">
      <c r="A117" s="3" t="s">
        <v>93</v>
      </c>
      <c r="B117" s="3"/>
      <c r="C117" s="3"/>
      <c r="D117" s="21"/>
      <c r="E117" s="22">
        <f>E102+E111+E116</f>
        <v>63.88</v>
      </c>
      <c r="F117" s="22">
        <f>F102+F111+F116</f>
        <v>79.759999999999991</v>
      </c>
      <c r="G117" s="22">
        <f>G102+G111+G116</f>
        <v>263.45</v>
      </c>
      <c r="H117" s="22">
        <f>H102+H111+H116</f>
        <v>1976.37</v>
      </c>
    </row>
    <row r="118" spans="1:16" ht="10.5" customHeight="1" x14ac:dyDescent="0.2">
      <c r="A118" s="14" t="s">
        <v>0</v>
      </c>
      <c r="F118" s="12" t="s">
        <v>1</v>
      </c>
      <c r="G118" s="12"/>
      <c r="H118" s="12"/>
      <c r="I118" s="12"/>
      <c r="J118" s="12"/>
      <c r="K118" s="12"/>
      <c r="L118" s="15"/>
      <c r="M118" s="15"/>
      <c r="N118" s="15"/>
      <c r="O118" s="15"/>
      <c r="P118" s="15"/>
    </row>
    <row r="119" spans="1:16" ht="10.5" customHeight="1" x14ac:dyDescent="0.2">
      <c r="A119" s="2" t="s">
        <v>276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0.5" customHeight="1" x14ac:dyDescent="0.2">
      <c r="A120" s="16" t="s">
        <v>3</v>
      </c>
      <c r="E120" s="17" t="s">
        <v>4</v>
      </c>
      <c r="F120" s="10" t="s">
        <v>277</v>
      </c>
      <c r="G120" s="10"/>
      <c r="H120" s="10"/>
      <c r="I120" s="9"/>
      <c r="J120" s="9"/>
      <c r="K120" s="8"/>
      <c r="L120" s="8"/>
      <c r="M120" s="8"/>
      <c r="N120" s="8"/>
      <c r="O120" s="8"/>
      <c r="P120" s="8"/>
    </row>
    <row r="121" spans="1:16" ht="10.5" customHeight="1" x14ac:dyDescent="0.2">
      <c r="D121" s="9" t="s">
        <v>6</v>
      </c>
      <c r="E121" s="9"/>
      <c r="F121" s="13" t="s">
        <v>7</v>
      </c>
      <c r="I121" s="9"/>
      <c r="J121" s="9"/>
      <c r="K121" s="10"/>
      <c r="L121" s="10"/>
      <c r="M121" s="10"/>
      <c r="N121" s="10"/>
      <c r="O121" s="10"/>
      <c r="P121" s="10"/>
    </row>
    <row r="122" spans="1:16" ht="43.5" customHeight="1" x14ac:dyDescent="0.2">
      <c r="A122" s="18" t="s">
        <v>8</v>
      </c>
      <c r="B122" s="7" t="s">
        <v>9</v>
      </c>
      <c r="C122" s="7"/>
      <c r="D122" s="18" t="s">
        <v>10</v>
      </c>
      <c r="E122" s="7" t="s">
        <v>11</v>
      </c>
      <c r="F122" s="7"/>
      <c r="G122" s="7"/>
      <c r="H122" s="18" t="s">
        <v>12</v>
      </c>
    </row>
    <row r="123" spans="1:16" ht="10.5" customHeight="1" x14ac:dyDescent="0.2">
      <c r="E123" s="18" t="s">
        <v>13</v>
      </c>
      <c r="F123" s="18" t="s">
        <v>14</v>
      </c>
      <c r="G123" s="18" t="s">
        <v>15</v>
      </c>
    </row>
    <row r="124" spans="1:16" ht="10.5" customHeight="1" x14ac:dyDescent="0.2">
      <c r="A124" s="19" t="s">
        <v>7</v>
      </c>
      <c r="B124" s="6" t="s">
        <v>16</v>
      </c>
      <c r="C124" s="6"/>
      <c r="D124" s="19" t="s">
        <v>17</v>
      </c>
      <c r="E124" s="19" t="s">
        <v>18</v>
      </c>
      <c r="F124" s="19" t="s">
        <v>19</v>
      </c>
      <c r="G124" s="19" t="s">
        <v>20</v>
      </c>
      <c r="H124" s="19" t="s">
        <v>21</v>
      </c>
    </row>
    <row r="125" spans="1:16" ht="10.5" customHeight="1" x14ac:dyDescent="0.2">
      <c r="A125" s="5" t="s">
        <v>22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33" customHeight="1" x14ac:dyDescent="0.2">
      <c r="A126" s="20" t="s">
        <v>278</v>
      </c>
      <c r="B126" s="4" t="s">
        <v>279</v>
      </c>
      <c r="C126" s="4"/>
      <c r="D126" s="22" t="s">
        <v>280</v>
      </c>
      <c r="E126" s="22">
        <v>15.33</v>
      </c>
      <c r="F126" s="22">
        <v>16.309999999999999</v>
      </c>
      <c r="G126" s="22">
        <v>33.86</v>
      </c>
      <c r="H126" s="22">
        <v>292.07</v>
      </c>
    </row>
    <row r="127" spans="1:16" ht="10.5" customHeight="1" x14ac:dyDescent="0.2">
      <c r="A127" s="20" t="s">
        <v>27</v>
      </c>
      <c r="B127" s="4" t="s">
        <v>28</v>
      </c>
      <c r="C127" s="4"/>
      <c r="D127" s="24" t="s">
        <v>29</v>
      </c>
      <c r="E127" s="24" t="s">
        <v>180</v>
      </c>
      <c r="F127" s="24"/>
      <c r="G127" s="24" t="s">
        <v>281</v>
      </c>
      <c r="H127" s="24" t="s">
        <v>282</v>
      </c>
    </row>
    <row r="128" spans="1:16" ht="10.5" customHeight="1" x14ac:dyDescent="0.2">
      <c r="A128" s="20" t="s">
        <v>156</v>
      </c>
      <c r="B128" s="4" t="s">
        <v>157</v>
      </c>
      <c r="C128" s="4"/>
      <c r="D128" s="24" t="s">
        <v>272</v>
      </c>
      <c r="E128" s="24" t="s">
        <v>104</v>
      </c>
      <c r="F128" s="24" t="s">
        <v>146</v>
      </c>
      <c r="G128" s="24" t="s">
        <v>273</v>
      </c>
      <c r="H128" s="24" t="s">
        <v>274</v>
      </c>
    </row>
    <row r="129" spans="1:16" ht="10.5" customHeight="1" x14ac:dyDescent="0.2">
      <c r="A129" s="20" t="s">
        <v>183</v>
      </c>
      <c r="B129" s="4" t="s">
        <v>283</v>
      </c>
      <c r="C129" s="4"/>
      <c r="D129" s="24" t="s">
        <v>32</v>
      </c>
      <c r="E129" s="24"/>
      <c r="F129" s="24"/>
      <c r="G129" s="24" t="s">
        <v>126</v>
      </c>
      <c r="H129" s="24" t="s">
        <v>130</v>
      </c>
    </row>
    <row r="130" spans="1:16" ht="10.5" customHeight="1" x14ac:dyDescent="0.2">
      <c r="A130" s="20" t="s">
        <v>36</v>
      </c>
      <c r="B130" s="4" t="s">
        <v>37</v>
      </c>
      <c r="C130" s="4"/>
      <c r="D130" s="24" t="s">
        <v>145</v>
      </c>
      <c r="E130" s="24" t="s">
        <v>185</v>
      </c>
      <c r="F130" s="24" t="s">
        <v>180</v>
      </c>
      <c r="G130" s="24" t="s">
        <v>186</v>
      </c>
      <c r="H130" s="24" t="s">
        <v>187</v>
      </c>
    </row>
    <row r="131" spans="1:16" ht="10.5" customHeight="1" x14ac:dyDescent="0.2">
      <c r="A131" s="3" t="s">
        <v>43</v>
      </c>
      <c r="B131" s="3"/>
      <c r="C131" s="3"/>
      <c r="D131" s="25" t="s">
        <v>284</v>
      </c>
      <c r="E131" s="22">
        <f>E126+E127+E128+E129+E130</f>
        <v>22.080000000000002</v>
      </c>
      <c r="F131" s="22">
        <f>F126+F127+F128+F129+F130</f>
        <v>20.009999999999998</v>
      </c>
      <c r="G131" s="22">
        <f>G126+G127+G128+G129+G130</f>
        <v>110.11</v>
      </c>
      <c r="H131" s="22">
        <f>H126+H127+H128+H129+H130</f>
        <v>658.17000000000007</v>
      </c>
    </row>
    <row r="132" spans="1:16" ht="10.5" customHeight="1" x14ac:dyDescent="0.2">
      <c r="A132" s="5" t="s">
        <v>45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21.75" customHeight="1" x14ac:dyDescent="0.2">
      <c r="A133" s="20" t="s">
        <v>285</v>
      </c>
      <c r="B133" s="4" t="s">
        <v>286</v>
      </c>
      <c r="C133" s="4"/>
      <c r="D133" s="24" t="s">
        <v>29</v>
      </c>
      <c r="E133" s="24" t="s">
        <v>287</v>
      </c>
      <c r="F133" s="24" t="s">
        <v>288</v>
      </c>
      <c r="G133" s="24" t="s">
        <v>289</v>
      </c>
      <c r="H133" s="24">
        <v>124.33</v>
      </c>
    </row>
    <row r="134" spans="1:16" ht="10.5" customHeight="1" x14ac:dyDescent="0.2">
      <c r="A134" s="20" t="s">
        <v>290</v>
      </c>
      <c r="B134" s="4" t="s">
        <v>291</v>
      </c>
      <c r="C134" s="4"/>
      <c r="D134" s="24" t="s">
        <v>54</v>
      </c>
      <c r="E134" s="24" t="s">
        <v>292</v>
      </c>
      <c r="F134" s="24">
        <v>3.28</v>
      </c>
      <c r="G134" s="24">
        <v>33.130000000000003</v>
      </c>
      <c r="H134" s="24">
        <v>209.4</v>
      </c>
    </row>
    <row r="135" spans="1:16" ht="10.5" customHeight="1" x14ac:dyDescent="0.2">
      <c r="A135" s="20" t="s">
        <v>293</v>
      </c>
      <c r="B135" s="4" t="s">
        <v>294</v>
      </c>
      <c r="C135" s="4"/>
      <c r="D135" s="24" t="s">
        <v>202</v>
      </c>
      <c r="E135" s="24">
        <v>13.4</v>
      </c>
      <c r="F135" s="24" t="s">
        <v>295</v>
      </c>
      <c r="G135" s="24">
        <v>10</v>
      </c>
      <c r="H135" s="24">
        <v>180.97</v>
      </c>
    </row>
    <row r="136" spans="1:16" ht="10.5" customHeight="1" x14ac:dyDescent="0.2">
      <c r="A136" s="20" t="s">
        <v>296</v>
      </c>
      <c r="B136" s="4" t="s">
        <v>297</v>
      </c>
      <c r="C136" s="4"/>
      <c r="D136" s="24" t="s">
        <v>65</v>
      </c>
      <c r="E136" s="24" t="s">
        <v>298</v>
      </c>
      <c r="F136" s="24" t="s">
        <v>299</v>
      </c>
      <c r="G136" s="24" t="s">
        <v>300</v>
      </c>
      <c r="H136" s="24" t="s">
        <v>301</v>
      </c>
    </row>
    <row r="137" spans="1:16" ht="10.5" customHeight="1" x14ac:dyDescent="0.2">
      <c r="A137" s="20" t="s">
        <v>302</v>
      </c>
      <c r="B137" s="4" t="s">
        <v>303</v>
      </c>
      <c r="C137" s="4"/>
      <c r="D137" s="24" t="s">
        <v>62</v>
      </c>
      <c r="E137" s="24" t="s">
        <v>159</v>
      </c>
      <c r="F137" s="24" t="s">
        <v>304</v>
      </c>
      <c r="G137" s="24" t="s">
        <v>305</v>
      </c>
      <c r="H137" s="24" t="s">
        <v>306</v>
      </c>
    </row>
    <row r="138" spans="1:16" ht="10.5" customHeight="1" x14ac:dyDescent="0.2">
      <c r="A138" s="20" t="s">
        <v>307</v>
      </c>
      <c r="B138" s="4" t="s">
        <v>308</v>
      </c>
      <c r="C138" s="4"/>
      <c r="D138" s="24" t="s">
        <v>32</v>
      </c>
      <c r="E138" s="24" t="s">
        <v>309</v>
      </c>
      <c r="F138" s="24" t="s">
        <v>310</v>
      </c>
      <c r="G138" s="24" t="s">
        <v>311</v>
      </c>
      <c r="H138" s="24" t="s">
        <v>312</v>
      </c>
    </row>
    <row r="139" spans="1:16" ht="10.5" customHeight="1" x14ac:dyDescent="0.2">
      <c r="A139" s="20" t="s">
        <v>36</v>
      </c>
      <c r="B139" s="4" t="s">
        <v>37</v>
      </c>
      <c r="C139" s="4"/>
      <c r="D139" s="24" t="s">
        <v>65</v>
      </c>
      <c r="E139" s="24" t="s">
        <v>66</v>
      </c>
      <c r="F139" s="24" t="s">
        <v>67</v>
      </c>
      <c r="G139" s="24" t="s">
        <v>68</v>
      </c>
      <c r="H139" s="24" t="s">
        <v>69</v>
      </c>
    </row>
    <row r="140" spans="1:16" ht="10.5" customHeight="1" x14ac:dyDescent="0.2">
      <c r="A140" s="20" t="s">
        <v>70</v>
      </c>
      <c r="B140" s="4" t="s">
        <v>71</v>
      </c>
      <c r="C140" s="4"/>
      <c r="D140" s="24" t="s">
        <v>65</v>
      </c>
      <c r="E140" s="24" t="s">
        <v>72</v>
      </c>
      <c r="F140" s="24" t="s">
        <v>73</v>
      </c>
      <c r="G140" s="24" t="s">
        <v>74</v>
      </c>
      <c r="H140" s="24" t="s">
        <v>75</v>
      </c>
    </row>
    <row r="141" spans="1:16" ht="10.5" customHeight="1" x14ac:dyDescent="0.2">
      <c r="A141" s="3" t="s">
        <v>76</v>
      </c>
      <c r="B141" s="3"/>
      <c r="C141" s="3"/>
      <c r="D141" s="25" t="s">
        <v>313</v>
      </c>
      <c r="E141" s="22">
        <f>E133+E134+E135+E136+E137+E138+E139+E140</f>
        <v>26.730000000000004</v>
      </c>
      <c r="F141" s="22">
        <f>F133+F134+F135+F136+F137+F138+F139+F140</f>
        <v>27.619999999999994</v>
      </c>
      <c r="G141" s="22">
        <f>G133+G134+G135+G136+G137+G138+G139+G140</f>
        <v>131.10999999999999</v>
      </c>
      <c r="H141" s="22">
        <f>H133+H134+H135+H136+H137+H138+H139+H140</f>
        <v>950.3</v>
      </c>
    </row>
    <row r="142" spans="1:16" ht="10.5" customHeight="1" x14ac:dyDescent="0.2">
      <c r="A142" s="5" t="s">
        <v>78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0.5" customHeight="1" x14ac:dyDescent="0.2">
      <c r="A143" s="20" t="s">
        <v>79</v>
      </c>
      <c r="B143" s="4" t="s">
        <v>314</v>
      </c>
      <c r="C143" s="4"/>
      <c r="D143" s="24" t="s">
        <v>29</v>
      </c>
      <c r="E143" s="24">
        <v>11.72</v>
      </c>
      <c r="F143" s="24">
        <v>7.49</v>
      </c>
      <c r="G143" s="24">
        <v>17.97</v>
      </c>
      <c r="H143" s="24">
        <v>186.17</v>
      </c>
    </row>
    <row r="144" spans="1:16" ht="10.5" customHeight="1" x14ac:dyDescent="0.2">
      <c r="A144" s="20" t="s">
        <v>315</v>
      </c>
      <c r="B144" s="4" t="s">
        <v>316</v>
      </c>
      <c r="C144" s="4"/>
      <c r="D144" s="24" t="s">
        <v>145</v>
      </c>
      <c r="E144" s="24" t="s">
        <v>110</v>
      </c>
      <c r="F144" s="24" t="s">
        <v>105</v>
      </c>
      <c r="G144" s="24" t="s">
        <v>317</v>
      </c>
      <c r="H144" s="24" t="s">
        <v>318</v>
      </c>
    </row>
    <row r="145" spans="1:16" ht="10.5" customHeight="1" x14ac:dyDescent="0.2">
      <c r="A145" s="20" t="s">
        <v>87</v>
      </c>
      <c r="B145" s="4" t="s">
        <v>88</v>
      </c>
      <c r="C145" s="4"/>
      <c r="D145" s="24" t="s">
        <v>32</v>
      </c>
      <c r="E145" s="24" t="s">
        <v>7</v>
      </c>
      <c r="F145" s="24"/>
      <c r="G145" s="24" t="s">
        <v>89</v>
      </c>
      <c r="H145" s="24" t="s">
        <v>90</v>
      </c>
    </row>
    <row r="146" spans="1:16" ht="10.5" customHeight="1" x14ac:dyDescent="0.2">
      <c r="A146" s="3" t="s">
        <v>91</v>
      </c>
      <c r="B146" s="3"/>
      <c r="C146" s="3"/>
      <c r="D146" s="25" t="s">
        <v>319</v>
      </c>
      <c r="E146" s="24">
        <f>E143+E144+E145</f>
        <v>15.22</v>
      </c>
      <c r="F146" s="24">
        <f>F143+F144+F145</f>
        <v>8.99</v>
      </c>
      <c r="G146" s="24">
        <f>G143+G144+G145</f>
        <v>76.17</v>
      </c>
      <c r="H146" s="24">
        <f>H143+H144+H145</f>
        <v>446.46999999999997</v>
      </c>
    </row>
    <row r="147" spans="1:16" s="13" customFormat="1" ht="10.5" customHeight="1" x14ac:dyDescent="0.2">
      <c r="A147" s="3" t="s">
        <v>93</v>
      </c>
      <c r="B147" s="3"/>
      <c r="C147" s="3"/>
      <c r="D147" s="25"/>
      <c r="E147" s="22">
        <f>E131+E141+E146</f>
        <v>64.03</v>
      </c>
      <c r="F147" s="22">
        <f>F131+F141+F146</f>
        <v>56.62</v>
      </c>
      <c r="G147" s="22">
        <f>G131+G141+G146</f>
        <v>317.39</v>
      </c>
      <c r="H147" s="22">
        <f>H131+H141+H146</f>
        <v>2054.94</v>
      </c>
    </row>
    <row r="148" spans="1:16" ht="10.5" customHeight="1" x14ac:dyDescent="0.2">
      <c r="A148" s="14" t="s">
        <v>0</v>
      </c>
      <c r="F148" s="12" t="s">
        <v>1</v>
      </c>
      <c r="G148" s="12"/>
      <c r="H148" s="12"/>
      <c r="I148" s="12"/>
      <c r="J148" s="12"/>
      <c r="K148" s="12"/>
      <c r="L148" s="15"/>
      <c r="M148" s="15"/>
      <c r="N148" s="15"/>
      <c r="O148" s="15"/>
      <c r="P148" s="15"/>
    </row>
    <row r="149" spans="1:16" ht="10.5" customHeight="1" x14ac:dyDescent="0.2">
      <c r="A149" s="2" t="s">
        <v>320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0.5" customHeight="1" x14ac:dyDescent="0.2">
      <c r="A150" s="16" t="s">
        <v>3</v>
      </c>
      <c r="E150" s="17" t="s">
        <v>4</v>
      </c>
      <c r="F150" s="10" t="s">
        <v>321</v>
      </c>
      <c r="G150" s="10"/>
      <c r="H150" s="10"/>
      <c r="I150" s="9"/>
      <c r="J150" s="9"/>
      <c r="K150" s="8"/>
      <c r="L150" s="8"/>
      <c r="M150" s="8"/>
      <c r="N150" s="8"/>
      <c r="O150" s="8"/>
      <c r="P150" s="8"/>
    </row>
    <row r="151" spans="1:16" ht="10.5" customHeight="1" x14ac:dyDescent="0.2">
      <c r="D151" s="9" t="s">
        <v>6</v>
      </c>
      <c r="E151" s="9"/>
      <c r="F151" s="13" t="s">
        <v>7</v>
      </c>
      <c r="I151" s="9"/>
      <c r="J151" s="9"/>
      <c r="K151" s="10"/>
      <c r="L151" s="10"/>
      <c r="M151" s="10"/>
      <c r="N151" s="10"/>
      <c r="O151" s="10"/>
      <c r="P151" s="10"/>
    </row>
    <row r="152" spans="1:16" ht="43.5" customHeight="1" x14ac:dyDescent="0.2">
      <c r="A152" s="18" t="s">
        <v>8</v>
      </c>
      <c r="B152" s="7" t="s">
        <v>9</v>
      </c>
      <c r="C152" s="7"/>
      <c r="D152" s="18" t="s">
        <v>10</v>
      </c>
      <c r="E152" s="7" t="s">
        <v>11</v>
      </c>
      <c r="F152" s="7"/>
      <c r="G152" s="7"/>
      <c r="H152" s="18" t="s">
        <v>12</v>
      </c>
    </row>
    <row r="153" spans="1:16" ht="10.5" customHeight="1" x14ac:dyDescent="0.2">
      <c r="E153" s="18" t="s">
        <v>13</v>
      </c>
      <c r="F153" s="18" t="s">
        <v>14</v>
      </c>
      <c r="G153" s="18" t="s">
        <v>15</v>
      </c>
    </row>
    <row r="154" spans="1:16" ht="10.5" customHeight="1" x14ac:dyDescent="0.2">
      <c r="A154" s="19" t="s">
        <v>7</v>
      </c>
      <c r="B154" s="6" t="s">
        <v>16</v>
      </c>
      <c r="C154" s="6"/>
      <c r="D154" s="19" t="s">
        <v>17</v>
      </c>
      <c r="E154" s="19" t="s">
        <v>18</v>
      </c>
      <c r="F154" s="19" t="s">
        <v>19</v>
      </c>
      <c r="G154" s="19" t="s">
        <v>20</v>
      </c>
      <c r="H154" s="19" t="s">
        <v>21</v>
      </c>
    </row>
    <row r="155" spans="1:16" ht="10.5" customHeight="1" x14ac:dyDescent="0.2">
      <c r="A155" s="5" t="s">
        <v>22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10.5" customHeight="1" x14ac:dyDescent="0.2">
      <c r="A156" s="20" t="s">
        <v>322</v>
      </c>
      <c r="B156" s="4" t="s">
        <v>323</v>
      </c>
      <c r="C156" s="4"/>
      <c r="D156" s="20" t="s">
        <v>202</v>
      </c>
      <c r="E156" s="20" t="s">
        <v>324</v>
      </c>
      <c r="F156" s="20"/>
      <c r="G156" s="20" t="s">
        <v>325</v>
      </c>
      <c r="H156" s="20" t="s">
        <v>326</v>
      </c>
    </row>
    <row r="157" spans="1:16" ht="21.75" customHeight="1" x14ac:dyDescent="0.2">
      <c r="A157" s="20" t="s">
        <v>327</v>
      </c>
      <c r="B157" s="4" t="s">
        <v>328</v>
      </c>
      <c r="C157" s="4"/>
      <c r="D157" s="20" t="s">
        <v>54</v>
      </c>
      <c r="E157" s="20" t="s">
        <v>329</v>
      </c>
      <c r="F157" s="20">
        <v>14.03</v>
      </c>
      <c r="G157" s="20">
        <v>29.34</v>
      </c>
      <c r="H157" s="20">
        <v>270.31</v>
      </c>
    </row>
    <row r="158" spans="1:16" ht="10.5" customHeight="1" x14ac:dyDescent="0.2">
      <c r="A158" s="20" t="s">
        <v>102</v>
      </c>
      <c r="B158" s="4" t="s">
        <v>103</v>
      </c>
      <c r="C158" s="4"/>
      <c r="D158" s="20" t="s">
        <v>65</v>
      </c>
      <c r="E158" s="20" t="s">
        <v>104</v>
      </c>
      <c r="F158" s="20" t="s">
        <v>105</v>
      </c>
      <c r="G158" s="20" t="s">
        <v>106</v>
      </c>
      <c r="H158" s="20" t="s">
        <v>107</v>
      </c>
    </row>
    <row r="159" spans="1:16" ht="10.5" customHeight="1" x14ac:dyDescent="0.2">
      <c r="A159" s="20" t="s">
        <v>330</v>
      </c>
      <c r="B159" s="4" t="s">
        <v>331</v>
      </c>
      <c r="C159" s="4"/>
      <c r="D159" s="20" t="s">
        <v>32</v>
      </c>
      <c r="E159" s="20" t="s">
        <v>332</v>
      </c>
      <c r="F159" s="20" t="s">
        <v>16</v>
      </c>
      <c r="G159" s="20" t="s">
        <v>333</v>
      </c>
      <c r="H159" s="20" t="s">
        <v>334</v>
      </c>
    </row>
    <row r="160" spans="1:16" ht="10.5" customHeight="1" x14ac:dyDescent="0.2">
      <c r="A160" s="20" t="s">
        <v>36</v>
      </c>
      <c r="B160" s="4" t="s">
        <v>37</v>
      </c>
      <c r="C160" s="4"/>
      <c r="D160" s="20" t="s">
        <v>145</v>
      </c>
      <c r="E160" s="20" t="s">
        <v>185</v>
      </c>
      <c r="F160" s="20" t="s">
        <v>180</v>
      </c>
      <c r="G160" s="20" t="s">
        <v>186</v>
      </c>
      <c r="H160" s="20" t="s">
        <v>187</v>
      </c>
    </row>
    <row r="161" spans="1:16" ht="10.5" customHeight="1" x14ac:dyDescent="0.2">
      <c r="A161" s="3" t="s">
        <v>43</v>
      </c>
      <c r="B161" s="3"/>
      <c r="C161" s="3"/>
      <c r="D161" s="21" t="s">
        <v>335</v>
      </c>
      <c r="E161" s="22">
        <f>E156+E157+E158+E159+E160</f>
        <v>21.37</v>
      </c>
      <c r="F161" s="22">
        <f>F156+F157+F158+F159+F160</f>
        <v>17.93</v>
      </c>
      <c r="G161" s="22">
        <f>G156+G157+G158+G159+G160</f>
        <v>96.04</v>
      </c>
      <c r="H161" s="22">
        <f>H156+H157+H158+H159+H160</f>
        <v>615.91</v>
      </c>
    </row>
    <row r="162" spans="1:16" ht="10.5" customHeight="1" x14ac:dyDescent="0.2">
      <c r="A162" s="5" t="s">
        <v>45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0.5" customHeight="1" x14ac:dyDescent="0.2">
      <c r="A163" s="20" t="s">
        <v>336</v>
      </c>
      <c r="B163" s="4" t="s">
        <v>337</v>
      </c>
      <c r="C163" s="4"/>
      <c r="D163" s="20" t="s">
        <v>29</v>
      </c>
      <c r="E163" s="20">
        <v>4.4800000000000004</v>
      </c>
      <c r="F163" s="20">
        <v>7.9</v>
      </c>
      <c r="G163" s="20">
        <v>7.94</v>
      </c>
      <c r="H163" s="20">
        <v>120.76</v>
      </c>
    </row>
    <row r="164" spans="1:16" ht="10.5" customHeight="1" x14ac:dyDescent="0.2">
      <c r="A164" s="20" t="s">
        <v>338</v>
      </c>
      <c r="B164" s="4" t="s">
        <v>339</v>
      </c>
      <c r="C164" s="4"/>
      <c r="D164" s="20" t="s">
        <v>54</v>
      </c>
      <c r="E164" s="20">
        <v>4.29</v>
      </c>
      <c r="F164" s="20">
        <v>3.32</v>
      </c>
      <c r="G164" s="20">
        <v>16.13</v>
      </c>
      <c r="H164" s="20">
        <v>121.5</v>
      </c>
    </row>
    <row r="165" spans="1:16" ht="10.5" customHeight="1" x14ac:dyDescent="0.2">
      <c r="A165" s="20" t="s">
        <v>340</v>
      </c>
      <c r="B165" s="4" t="s">
        <v>341</v>
      </c>
      <c r="C165" s="4"/>
      <c r="D165" s="20" t="s">
        <v>120</v>
      </c>
      <c r="E165" s="20" t="s">
        <v>342</v>
      </c>
      <c r="F165" s="20" t="s">
        <v>343</v>
      </c>
      <c r="G165" s="20" t="s">
        <v>344</v>
      </c>
      <c r="H165" s="20" t="s">
        <v>345</v>
      </c>
    </row>
    <row r="166" spans="1:16" ht="10.5" customHeight="1" x14ac:dyDescent="0.2">
      <c r="A166" s="20" t="s">
        <v>346</v>
      </c>
      <c r="B166" s="4" t="s">
        <v>347</v>
      </c>
      <c r="C166" s="4"/>
      <c r="D166" s="20" t="s">
        <v>29</v>
      </c>
      <c r="E166" s="20">
        <v>11.88</v>
      </c>
      <c r="F166" s="20">
        <v>14.72</v>
      </c>
      <c r="G166" s="20">
        <v>10.85</v>
      </c>
      <c r="H166" s="20">
        <v>173.92</v>
      </c>
    </row>
    <row r="167" spans="1:16" ht="10.5" customHeight="1" x14ac:dyDescent="0.2">
      <c r="A167" s="20" t="s">
        <v>348</v>
      </c>
      <c r="B167" s="4" t="s">
        <v>349</v>
      </c>
      <c r="C167" s="4"/>
      <c r="D167" s="20" t="s">
        <v>62</v>
      </c>
      <c r="E167" s="20">
        <v>2.72</v>
      </c>
      <c r="F167" s="20">
        <v>4.8099999999999996</v>
      </c>
      <c r="G167" s="20">
        <v>27.2</v>
      </c>
      <c r="H167" s="20">
        <v>162.97</v>
      </c>
    </row>
    <row r="168" spans="1:16" ht="21.75" customHeight="1" x14ac:dyDescent="0.2">
      <c r="A168" s="20" t="s">
        <v>350</v>
      </c>
      <c r="B168" s="4" t="s">
        <v>351</v>
      </c>
      <c r="C168" s="4"/>
      <c r="D168" s="20" t="s">
        <v>62</v>
      </c>
      <c r="E168" s="20"/>
      <c r="F168" s="20"/>
      <c r="G168" s="20" t="s">
        <v>352</v>
      </c>
      <c r="H168" s="20" t="s">
        <v>353</v>
      </c>
    </row>
    <row r="169" spans="1:16" ht="10.5" customHeight="1" x14ac:dyDescent="0.2">
      <c r="A169" s="20" t="s">
        <v>36</v>
      </c>
      <c r="B169" s="4" t="s">
        <v>37</v>
      </c>
      <c r="C169" s="4"/>
      <c r="D169" s="20" t="s">
        <v>65</v>
      </c>
      <c r="E169" s="20" t="s">
        <v>66</v>
      </c>
      <c r="F169" s="20" t="s">
        <v>67</v>
      </c>
      <c r="G169" s="20" t="s">
        <v>68</v>
      </c>
      <c r="H169" s="20" t="s">
        <v>69</v>
      </c>
    </row>
    <row r="170" spans="1:16" ht="10.5" customHeight="1" x14ac:dyDescent="0.2">
      <c r="A170" s="20" t="s">
        <v>70</v>
      </c>
      <c r="B170" s="4" t="s">
        <v>71</v>
      </c>
      <c r="C170" s="4"/>
      <c r="D170" s="20" t="s">
        <v>65</v>
      </c>
      <c r="E170" s="20" t="s">
        <v>72</v>
      </c>
      <c r="F170" s="20" t="s">
        <v>73</v>
      </c>
      <c r="G170" s="20" t="s">
        <v>74</v>
      </c>
      <c r="H170" s="20" t="s">
        <v>75</v>
      </c>
    </row>
    <row r="171" spans="1:16" ht="10.5" customHeight="1" x14ac:dyDescent="0.2">
      <c r="A171" s="3" t="s">
        <v>76</v>
      </c>
      <c r="B171" s="3"/>
      <c r="C171" s="3"/>
      <c r="D171" s="21" t="s">
        <v>77</v>
      </c>
      <c r="E171" s="22">
        <f>E163+E164+E165+E166+E167+E168+E169+E170</f>
        <v>30.56</v>
      </c>
      <c r="F171" s="22">
        <f>F163+F164+F165+F166+F167+F168+F169+F170</f>
        <v>33.46</v>
      </c>
      <c r="G171" s="22">
        <f>G163+G164+G165+G166+G167+G168+G169+G170</f>
        <v>115.11</v>
      </c>
      <c r="H171" s="22">
        <f>H163+H164+H165+H166+H167+H168+H169+H170</f>
        <v>846.44999999999993</v>
      </c>
    </row>
    <row r="172" spans="1:16" ht="10.5" customHeight="1" x14ac:dyDescent="0.2">
      <c r="A172" s="5" t="s">
        <v>78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0.5" customHeight="1" x14ac:dyDescent="0.2">
      <c r="A173" s="20" t="s">
        <v>354</v>
      </c>
      <c r="B173" s="4" t="s">
        <v>355</v>
      </c>
      <c r="C173" s="4"/>
      <c r="D173" s="20" t="s">
        <v>356</v>
      </c>
      <c r="E173" s="24">
        <v>4.9800000000000004</v>
      </c>
      <c r="F173" s="24">
        <v>6.48</v>
      </c>
      <c r="G173" s="24">
        <v>20.43</v>
      </c>
      <c r="H173" s="24">
        <v>168.2</v>
      </c>
    </row>
    <row r="174" spans="1:16" ht="10.5" customHeight="1" x14ac:dyDescent="0.2">
      <c r="A174" s="20" t="s">
        <v>81</v>
      </c>
      <c r="B174" s="4" t="s">
        <v>357</v>
      </c>
      <c r="C174" s="4"/>
      <c r="D174" s="20" t="s">
        <v>83</v>
      </c>
      <c r="E174" s="24" t="s">
        <v>84</v>
      </c>
      <c r="F174" s="24" t="s">
        <v>18</v>
      </c>
      <c r="G174" s="24" t="s">
        <v>85</v>
      </c>
      <c r="H174" s="24" t="s">
        <v>86</v>
      </c>
    </row>
    <row r="175" spans="1:16" ht="10.5" customHeight="1" x14ac:dyDescent="0.2">
      <c r="A175" s="20" t="s">
        <v>226</v>
      </c>
      <c r="B175" s="4" t="s">
        <v>358</v>
      </c>
      <c r="C175" s="4"/>
      <c r="D175" s="20" t="s">
        <v>32</v>
      </c>
      <c r="E175" s="24" t="s">
        <v>359</v>
      </c>
      <c r="F175" s="24" t="s">
        <v>360</v>
      </c>
      <c r="G175" s="24" t="s">
        <v>361</v>
      </c>
      <c r="H175" s="24" t="s">
        <v>29</v>
      </c>
    </row>
    <row r="176" spans="1:16" ht="10.5" customHeight="1" x14ac:dyDescent="0.2">
      <c r="A176" s="3" t="s">
        <v>91</v>
      </c>
      <c r="B176" s="3"/>
      <c r="C176" s="3"/>
      <c r="D176" s="21" t="s">
        <v>319</v>
      </c>
      <c r="E176" s="22">
        <f>E173+E174+E175</f>
        <v>13.91</v>
      </c>
      <c r="F176" s="22">
        <f>F173+F174+F175</f>
        <v>13.68</v>
      </c>
      <c r="G176" s="22">
        <f>G173+G174+G175</f>
        <v>51.43</v>
      </c>
      <c r="H176" s="22">
        <f>H173+H174+H175</f>
        <v>408.7</v>
      </c>
    </row>
    <row r="177" spans="1:16" s="13" customFormat="1" ht="10.5" customHeight="1" x14ac:dyDescent="0.2">
      <c r="A177" s="3" t="s">
        <v>93</v>
      </c>
      <c r="B177" s="3"/>
      <c r="C177" s="3"/>
      <c r="D177" s="21"/>
      <c r="E177" s="22">
        <f>E161+E171+E176</f>
        <v>65.84</v>
      </c>
      <c r="F177" s="22">
        <f>F161+F171+F176</f>
        <v>65.069999999999993</v>
      </c>
      <c r="G177" s="22">
        <f>G161+G171+G176</f>
        <v>262.58</v>
      </c>
      <c r="H177" s="22">
        <f>H161+H171+H176</f>
        <v>1871.06</v>
      </c>
    </row>
    <row r="178" spans="1:16" ht="10.5" customHeight="1" x14ac:dyDescent="0.2">
      <c r="A178" s="14" t="s">
        <v>0</v>
      </c>
      <c r="F178" s="12" t="s">
        <v>1</v>
      </c>
      <c r="G178" s="12"/>
      <c r="H178" s="12"/>
      <c r="I178" s="12"/>
      <c r="J178" s="12"/>
      <c r="K178" s="12"/>
      <c r="L178" s="15"/>
      <c r="M178" s="15"/>
      <c r="N178" s="15"/>
      <c r="O178" s="15"/>
      <c r="P178" s="15"/>
    </row>
    <row r="179" spans="1:16" ht="10.5" customHeight="1" x14ac:dyDescent="0.2">
      <c r="A179" s="2" t="s">
        <v>362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0.5" customHeight="1" x14ac:dyDescent="0.2">
      <c r="A180" s="16" t="s">
        <v>3</v>
      </c>
      <c r="E180" s="17" t="s">
        <v>4</v>
      </c>
      <c r="F180" s="10" t="s">
        <v>5</v>
      </c>
      <c r="G180" s="10"/>
      <c r="H180" s="10"/>
      <c r="I180" s="9"/>
      <c r="J180" s="9"/>
      <c r="K180" s="8"/>
      <c r="L180" s="8"/>
      <c r="M180" s="8"/>
      <c r="N180" s="8"/>
      <c r="O180" s="8"/>
      <c r="P180" s="8"/>
    </row>
    <row r="181" spans="1:16" ht="10.5" customHeight="1" x14ac:dyDescent="0.2">
      <c r="D181" s="9" t="s">
        <v>6</v>
      </c>
      <c r="E181" s="9"/>
      <c r="F181" s="13" t="s">
        <v>16</v>
      </c>
      <c r="I181" s="9"/>
      <c r="J181" s="9"/>
      <c r="K181" s="10"/>
      <c r="L181" s="10"/>
      <c r="M181" s="10"/>
      <c r="N181" s="10"/>
      <c r="O181" s="10"/>
      <c r="P181" s="10"/>
    </row>
    <row r="182" spans="1:16" ht="43.5" customHeight="1" x14ac:dyDescent="0.2">
      <c r="A182" s="18" t="s">
        <v>8</v>
      </c>
      <c r="B182" s="7" t="s">
        <v>9</v>
      </c>
      <c r="C182" s="7"/>
      <c r="D182" s="18" t="s">
        <v>10</v>
      </c>
      <c r="E182" s="7" t="s">
        <v>11</v>
      </c>
      <c r="F182" s="7"/>
      <c r="G182" s="7"/>
      <c r="H182" s="18" t="s">
        <v>12</v>
      </c>
    </row>
    <row r="183" spans="1:16" ht="10.5" customHeight="1" x14ac:dyDescent="0.2">
      <c r="E183" s="18" t="s">
        <v>13</v>
      </c>
      <c r="F183" s="18" t="s">
        <v>14</v>
      </c>
      <c r="G183" s="18" t="s">
        <v>15</v>
      </c>
    </row>
    <row r="184" spans="1:16" ht="10.5" customHeight="1" x14ac:dyDescent="0.2">
      <c r="A184" s="19" t="s">
        <v>7</v>
      </c>
      <c r="B184" s="6" t="s">
        <v>16</v>
      </c>
      <c r="C184" s="6"/>
      <c r="D184" s="19" t="s">
        <v>17</v>
      </c>
      <c r="E184" s="19" t="s">
        <v>18</v>
      </c>
      <c r="F184" s="19" t="s">
        <v>19</v>
      </c>
      <c r="G184" s="19" t="s">
        <v>20</v>
      </c>
      <c r="H184" s="19" t="s">
        <v>21</v>
      </c>
    </row>
    <row r="185" spans="1:16" ht="10.5" customHeight="1" x14ac:dyDescent="0.2">
      <c r="A185" s="5" t="s">
        <v>22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ht="10.5" customHeight="1" x14ac:dyDescent="0.2">
      <c r="A186" s="20" t="s">
        <v>363</v>
      </c>
      <c r="B186" s="4" t="s">
        <v>364</v>
      </c>
      <c r="C186" s="4"/>
      <c r="D186" s="22" t="s">
        <v>168</v>
      </c>
      <c r="E186" s="22" t="s">
        <v>281</v>
      </c>
      <c r="F186" s="22" t="s">
        <v>365</v>
      </c>
      <c r="G186" s="22" t="s">
        <v>366</v>
      </c>
      <c r="H186" s="22">
        <v>143.25</v>
      </c>
    </row>
    <row r="187" spans="1:16" ht="10.5" customHeight="1" x14ac:dyDescent="0.2">
      <c r="A187" s="20" t="s">
        <v>169</v>
      </c>
      <c r="B187" s="4" t="s">
        <v>170</v>
      </c>
      <c r="C187" s="4"/>
      <c r="D187" s="24" t="s">
        <v>38</v>
      </c>
      <c r="E187" s="24" t="s">
        <v>367</v>
      </c>
      <c r="F187" s="24" t="s">
        <v>368</v>
      </c>
      <c r="G187" s="24">
        <v>1.4</v>
      </c>
      <c r="H187" s="24">
        <v>19.670000000000002</v>
      </c>
    </row>
    <row r="188" spans="1:16" ht="10.5" customHeight="1" x14ac:dyDescent="0.2">
      <c r="A188" s="20" t="s">
        <v>369</v>
      </c>
      <c r="B188" s="4" t="s">
        <v>177</v>
      </c>
      <c r="C188" s="4"/>
      <c r="D188" s="24" t="s">
        <v>280</v>
      </c>
      <c r="E188" s="24">
        <v>2.4900000000000002</v>
      </c>
      <c r="F188" s="24">
        <v>5.25</v>
      </c>
      <c r="G188" s="24">
        <v>11.12</v>
      </c>
      <c r="H188" s="24">
        <v>101.33</v>
      </c>
    </row>
    <row r="189" spans="1:16" ht="10.5" customHeight="1" x14ac:dyDescent="0.2">
      <c r="A189" s="20" t="s">
        <v>156</v>
      </c>
      <c r="B189" s="4" t="s">
        <v>157</v>
      </c>
      <c r="C189" s="4"/>
      <c r="D189" s="24" t="s">
        <v>158</v>
      </c>
      <c r="E189" s="24" t="s">
        <v>159</v>
      </c>
      <c r="F189" s="24" t="s">
        <v>160</v>
      </c>
      <c r="G189" s="24" t="s">
        <v>161</v>
      </c>
      <c r="H189" s="24" t="s">
        <v>162</v>
      </c>
    </row>
    <row r="190" spans="1:16" ht="10.5" customHeight="1" x14ac:dyDescent="0.2">
      <c r="A190" s="20" t="s">
        <v>108</v>
      </c>
      <c r="B190" s="4" t="s">
        <v>109</v>
      </c>
      <c r="C190" s="4"/>
      <c r="D190" s="24" t="s">
        <v>32</v>
      </c>
      <c r="E190" s="24">
        <v>2.1</v>
      </c>
      <c r="F190" s="24" t="s">
        <v>110</v>
      </c>
      <c r="G190" s="24">
        <v>13.89</v>
      </c>
      <c r="H190" s="24">
        <v>94.46</v>
      </c>
    </row>
    <row r="191" spans="1:16" ht="10.5" customHeight="1" x14ac:dyDescent="0.2">
      <c r="A191" s="20" t="s">
        <v>36</v>
      </c>
      <c r="B191" s="4" t="s">
        <v>37</v>
      </c>
      <c r="C191" s="4"/>
      <c r="D191" s="24" t="s">
        <v>130</v>
      </c>
      <c r="E191" s="24" t="s">
        <v>370</v>
      </c>
      <c r="F191" s="24" t="s">
        <v>371</v>
      </c>
      <c r="G191" s="24" t="s">
        <v>372</v>
      </c>
      <c r="H191" s="24" t="s">
        <v>373</v>
      </c>
    </row>
    <row r="192" spans="1:16" ht="10.5" customHeight="1" x14ac:dyDescent="0.2">
      <c r="A192" s="3" t="s">
        <v>43</v>
      </c>
      <c r="B192" s="3"/>
      <c r="C192" s="3"/>
      <c r="D192" s="25" t="s">
        <v>374</v>
      </c>
      <c r="E192" s="22">
        <f>E186+E187+E188+E189+E190+E191</f>
        <v>24.490000000000002</v>
      </c>
      <c r="F192" s="22">
        <f>F186+F187+F188+F189+F190+F191</f>
        <v>22.3</v>
      </c>
      <c r="G192" s="22">
        <f>G186+G187+G188+G189+G190+G191</f>
        <v>101.21</v>
      </c>
      <c r="H192" s="22">
        <f>H186+H187+H188+H189+H190+H191</f>
        <v>712.41</v>
      </c>
    </row>
    <row r="193" spans="1:16" ht="10.5" customHeight="1" x14ac:dyDescent="0.2">
      <c r="A193" s="5" t="s">
        <v>45</v>
      </c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ht="33" customHeight="1" x14ac:dyDescent="0.2">
      <c r="A194" s="20" t="s">
        <v>375</v>
      </c>
      <c r="B194" s="4" t="s">
        <v>376</v>
      </c>
      <c r="C194" s="4"/>
      <c r="D194" s="20" t="s">
        <v>29</v>
      </c>
      <c r="E194" s="20" t="s">
        <v>377</v>
      </c>
      <c r="F194" s="20" t="s">
        <v>361</v>
      </c>
      <c r="G194" s="20" t="s">
        <v>378</v>
      </c>
      <c r="H194" s="20" t="s">
        <v>379</v>
      </c>
    </row>
    <row r="195" spans="1:16" ht="21.75" customHeight="1" x14ac:dyDescent="0.2">
      <c r="A195" s="20" t="s">
        <v>380</v>
      </c>
      <c r="B195" s="4" t="s">
        <v>381</v>
      </c>
      <c r="C195" s="4"/>
      <c r="D195" s="20" t="s">
        <v>54</v>
      </c>
      <c r="E195" s="20" t="s">
        <v>241</v>
      </c>
      <c r="F195" s="20">
        <v>2.27</v>
      </c>
      <c r="G195" s="20" t="s">
        <v>382</v>
      </c>
      <c r="H195" s="20">
        <v>96.59</v>
      </c>
    </row>
    <row r="196" spans="1:16" ht="10.5" customHeight="1" x14ac:dyDescent="0.2">
      <c r="A196" s="20" t="s">
        <v>383</v>
      </c>
      <c r="B196" s="28" t="s">
        <v>384</v>
      </c>
      <c r="C196" s="28"/>
      <c r="D196" s="27" t="s">
        <v>168</v>
      </c>
      <c r="E196" s="27">
        <v>10.17</v>
      </c>
      <c r="F196" s="27">
        <v>8.84</v>
      </c>
      <c r="G196" s="27">
        <v>12</v>
      </c>
      <c r="H196" s="27">
        <v>168.24</v>
      </c>
    </row>
    <row r="197" spans="1:16" ht="10.5" customHeight="1" x14ac:dyDescent="0.2">
      <c r="A197" s="20" t="s">
        <v>169</v>
      </c>
      <c r="B197" s="4" t="s">
        <v>170</v>
      </c>
      <c r="C197" s="4"/>
      <c r="D197" s="20" t="s">
        <v>171</v>
      </c>
      <c r="E197" s="20" t="s">
        <v>172</v>
      </c>
      <c r="F197" s="20" t="s">
        <v>173</v>
      </c>
      <c r="G197" s="20" t="s">
        <v>174</v>
      </c>
      <c r="H197" s="20">
        <v>9.8000000000000007</v>
      </c>
    </row>
    <row r="198" spans="1:16" ht="10.5" customHeight="1" x14ac:dyDescent="0.2">
      <c r="A198" s="20" t="s">
        <v>262</v>
      </c>
      <c r="B198" s="4" t="s">
        <v>385</v>
      </c>
      <c r="C198" s="4"/>
      <c r="D198" s="20" t="s">
        <v>62</v>
      </c>
      <c r="E198" s="20">
        <v>4.21</v>
      </c>
      <c r="F198" s="20">
        <v>6.21</v>
      </c>
      <c r="G198" s="20">
        <v>28.19</v>
      </c>
      <c r="H198" s="20">
        <v>181.6</v>
      </c>
    </row>
    <row r="199" spans="1:16" ht="10.5" customHeight="1" x14ac:dyDescent="0.2">
      <c r="A199" s="20" t="s">
        <v>139</v>
      </c>
      <c r="B199" s="4" t="s">
        <v>386</v>
      </c>
      <c r="C199" s="4"/>
      <c r="D199" s="20" t="s">
        <v>32</v>
      </c>
      <c r="E199" s="20" t="s">
        <v>271</v>
      </c>
      <c r="F199" s="20" t="s">
        <v>33</v>
      </c>
      <c r="G199" s="20" t="s">
        <v>387</v>
      </c>
      <c r="H199" s="20" t="s">
        <v>388</v>
      </c>
    </row>
    <row r="200" spans="1:16" ht="10.5" customHeight="1" x14ac:dyDescent="0.2">
      <c r="A200" s="20" t="s">
        <v>36</v>
      </c>
      <c r="B200" s="4" t="s">
        <v>37</v>
      </c>
      <c r="C200" s="4"/>
      <c r="D200" s="20" t="s">
        <v>38</v>
      </c>
      <c r="E200" s="20" t="s">
        <v>39</v>
      </c>
      <c r="F200" s="20" t="s">
        <v>40</v>
      </c>
      <c r="G200" s="20" t="s">
        <v>41</v>
      </c>
      <c r="H200" s="20" t="s">
        <v>42</v>
      </c>
    </row>
    <row r="201" spans="1:16" ht="10.5" customHeight="1" x14ac:dyDescent="0.2">
      <c r="A201" s="20" t="s">
        <v>70</v>
      </c>
      <c r="B201" s="4" t="s">
        <v>71</v>
      </c>
      <c r="C201" s="4"/>
      <c r="D201" s="20" t="s">
        <v>38</v>
      </c>
      <c r="E201" s="20" t="s">
        <v>389</v>
      </c>
      <c r="F201" s="20" t="s">
        <v>371</v>
      </c>
      <c r="G201" s="20" t="s">
        <v>390</v>
      </c>
      <c r="H201" s="20" t="s">
        <v>391</v>
      </c>
    </row>
    <row r="202" spans="1:16" ht="10.5" customHeight="1" x14ac:dyDescent="0.2">
      <c r="A202" s="3" t="s">
        <v>76</v>
      </c>
      <c r="B202" s="3"/>
      <c r="C202" s="3"/>
      <c r="D202" s="21" t="s">
        <v>267</v>
      </c>
      <c r="E202" s="22">
        <f>E194+E195+E196+E197+E198+E199+E200+E201</f>
        <v>24.55</v>
      </c>
      <c r="F202" s="22">
        <f>F194+F195+F196+F197+F198+F199+F200+F201</f>
        <v>26.87</v>
      </c>
      <c r="G202" s="22">
        <f>G194+G195+G196+G197+G198+G199+G200+G201</f>
        <v>129.47999999999999</v>
      </c>
      <c r="H202" s="22">
        <f>H194+H195+H196+H197+H198+H199+H200+H201</f>
        <v>854.53</v>
      </c>
      <c r="I202" s="23"/>
      <c r="J202" s="23"/>
      <c r="K202" s="23"/>
    </row>
    <row r="203" spans="1:16" ht="10.5" customHeight="1" x14ac:dyDescent="0.2">
      <c r="A203" s="5" t="s">
        <v>78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0.5" customHeight="1" x14ac:dyDescent="0.2">
      <c r="A204" s="20" t="s">
        <v>392</v>
      </c>
      <c r="B204" s="4" t="s">
        <v>393</v>
      </c>
      <c r="C204" s="4"/>
      <c r="D204" s="20" t="s">
        <v>394</v>
      </c>
      <c r="E204" s="24" t="s">
        <v>395</v>
      </c>
      <c r="F204" s="24">
        <v>9.89</v>
      </c>
      <c r="G204" s="24">
        <v>31.84</v>
      </c>
      <c r="H204" s="24">
        <v>260.93</v>
      </c>
      <c r="I204" s="23"/>
      <c r="J204" s="23"/>
      <c r="K204" s="23"/>
    </row>
    <row r="205" spans="1:16" ht="10.5" customHeight="1" x14ac:dyDescent="0.2">
      <c r="A205" s="20" t="s">
        <v>396</v>
      </c>
      <c r="B205" s="4" t="s">
        <v>397</v>
      </c>
      <c r="C205" s="4"/>
      <c r="D205" s="20" t="s">
        <v>32</v>
      </c>
      <c r="E205" s="24" t="s">
        <v>172</v>
      </c>
      <c r="F205" s="24" t="s">
        <v>398</v>
      </c>
      <c r="G205" s="24" t="s">
        <v>399</v>
      </c>
      <c r="H205" s="24" t="s">
        <v>400</v>
      </c>
      <c r="I205" s="23"/>
      <c r="J205" s="23"/>
      <c r="K205" s="23"/>
    </row>
    <row r="206" spans="1:16" ht="10.5" customHeight="1" x14ac:dyDescent="0.2">
      <c r="A206" s="3" t="s">
        <v>91</v>
      </c>
      <c r="B206" s="3"/>
      <c r="C206" s="3"/>
      <c r="D206" s="21" t="s">
        <v>319</v>
      </c>
      <c r="E206" s="22">
        <f>E204+E205</f>
        <v>9.0499999999999989</v>
      </c>
      <c r="F206" s="22">
        <f>F204+F205</f>
        <v>9.93</v>
      </c>
      <c r="G206" s="22">
        <f>G204+G205</f>
        <v>47.5</v>
      </c>
      <c r="H206" s="22">
        <f>H204+H205</f>
        <v>326.73</v>
      </c>
      <c r="I206" s="23"/>
      <c r="J206" s="23"/>
      <c r="K206" s="23"/>
    </row>
    <row r="207" spans="1:16" s="13" customFormat="1" ht="10.5" customHeight="1" x14ac:dyDescent="0.2">
      <c r="A207" s="3" t="s">
        <v>93</v>
      </c>
      <c r="B207" s="3"/>
      <c r="C207" s="3"/>
      <c r="D207" s="21"/>
      <c r="E207" s="22">
        <f>E192+E202+E206</f>
        <v>58.09</v>
      </c>
      <c r="F207" s="22">
        <f>F192+F202+F206</f>
        <v>59.1</v>
      </c>
      <c r="G207" s="22">
        <f>G192+G202+G206</f>
        <v>278.19</v>
      </c>
      <c r="H207" s="22">
        <f>H192+H202+H206</f>
        <v>1893.67</v>
      </c>
      <c r="I207" s="23"/>
      <c r="J207" s="23"/>
      <c r="K207" s="23"/>
    </row>
    <row r="208" spans="1:16" ht="10.5" customHeight="1" x14ac:dyDescent="0.2">
      <c r="A208" s="14" t="s">
        <v>0</v>
      </c>
      <c r="E208" s="23"/>
      <c r="F208" s="12" t="s">
        <v>1</v>
      </c>
      <c r="G208" s="12"/>
      <c r="H208" s="12"/>
      <c r="I208" s="12"/>
      <c r="J208" s="12"/>
      <c r="K208" s="12"/>
      <c r="L208" s="15"/>
      <c r="M208" s="15"/>
      <c r="N208" s="15"/>
      <c r="O208" s="15"/>
      <c r="P208" s="15"/>
    </row>
    <row r="209" spans="1:16" ht="10.5" customHeight="1" x14ac:dyDescent="0.2">
      <c r="A209" s="2" t="s">
        <v>401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0.5" customHeight="1" x14ac:dyDescent="0.2">
      <c r="A210" s="16" t="s">
        <v>3</v>
      </c>
      <c r="E210" s="17" t="s">
        <v>4</v>
      </c>
      <c r="F210" s="10" t="s">
        <v>95</v>
      </c>
      <c r="G210" s="10"/>
      <c r="H210" s="10"/>
      <c r="I210" s="9"/>
      <c r="J210" s="9"/>
      <c r="K210" s="8"/>
      <c r="L210" s="8"/>
      <c r="M210" s="8"/>
      <c r="N210" s="8"/>
      <c r="O210" s="8"/>
      <c r="P210" s="8"/>
    </row>
    <row r="211" spans="1:16" ht="10.5" customHeight="1" x14ac:dyDescent="0.2">
      <c r="D211" s="9" t="s">
        <v>6</v>
      </c>
      <c r="E211" s="9"/>
      <c r="F211" s="13" t="s">
        <v>16</v>
      </c>
      <c r="I211" s="9"/>
      <c r="J211" s="9"/>
      <c r="K211" s="10"/>
      <c r="L211" s="10"/>
      <c r="M211" s="10"/>
      <c r="N211" s="10"/>
      <c r="O211" s="10"/>
      <c r="P211" s="10"/>
    </row>
    <row r="212" spans="1:16" ht="43.5" customHeight="1" x14ac:dyDescent="0.2">
      <c r="A212" s="18" t="s">
        <v>8</v>
      </c>
      <c r="B212" s="7" t="s">
        <v>9</v>
      </c>
      <c r="C212" s="7"/>
      <c r="D212" s="18" t="s">
        <v>10</v>
      </c>
      <c r="E212" s="7" t="s">
        <v>11</v>
      </c>
      <c r="F212" s="7"/>
      <c r="G212" s="7"/>
      <c r="H212" s="18" t="s">
        <v>12</v>
      </c>
    </row>
    <row r="213" spans="1:16" ht="10.5" customHeight="1" x14ac:dyDescent="0.2">
      <c r="E213" s="18" t="s">
        <v>13</v>
      </c>
      <c r="F213" s="18" t="s">
        <v>14</v>
      </c>
      <c r="G213" s="18" t="s">
        <v>15</v>
      </c>
    </row>
    <row r="214" spans="1:16" ht="10.5" customHeight="1" x14ac:dyDescent="0.2">
      <c r="A214" s="19" t="s">
        <v>7</v>
      </c>
      <c r="B214" s="6" t="s">
        <v>16</v>
      </c>
      <c r="C214" s="6"/>
      <c r="D214" s="19" t="s">
        <v>17</v>
      </c>
      <c r="E214" s="19" t="s">
        <v>18</v>
      </c>
      <c r="F214" s="19" t="s">
        <v>19</v>
      </c>
      <c r="G214" s="19" t="s">
        <v>20</v>
      </c>
      <c r="H214" s="19" t="s">
        <v>21</v>
      </c>
    </row>
    <row r="215" spans="1:16" ht="10.5" customHeight="1" x14ac:dyDescent="0.2">
      <c r="A215" s="5" t="s">
        <v>22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ht="21.75" customHeight="1" x14ac:dyDescent="0.2">
      <c r="A216" s="20" t="s">
        <v>96</v>
      </c>
      <c r="B216" s="4" t="s">
        <v>97</v>
      </c>
      <c r="C216" s="4"/>
      <c r="D216" s="20" t="s">
        <v>402</v>
      </c>
      <c r="E216" s="20">
        <v>5.74</v>
      </c>
      <c r="F216" s="20" t="s">
        <v>403</v>
      </c>
      <c r="G216" s="20">
        <v>5.34</v>
      </c>
      <c r="H216" s="20">
        <v>135.31</v>
      </c>
    </row>
    <row r="217" spans="1:16" ht="21.75" customHeight="1" x14ac:dyDescent="0.2">
      <c r="A217" s="20" t="s">
        <v>404</v>
      </c>
      <c r="B217" s="4" t="s">
        <v>405</v>
      </c>
      <c r="C217" s="4"/>
      <c r="D217" s="20" t="s">
        <v>280</v>
      </c>
      <c r="E217" s="20" t="s">
        <v>406</v>
      </c>
      <c r="F217" s="20" t="s">
        <v>407</v>
      </c>
      <c r="G217" s="20">
        <v>25.84</v>
      </c>
      <c r="H217" s="20">
        <v>199.23</v>
      </c>
    </row>
    <row r="218" spans="1:16" ht="10.5" customHeight="1" x14ac:dyDescent="0.2">
      <c r="A218" s="20" t="s">
        <v>27</v>
      </c>
      <c r="B218" s="4" t="s">
        <v>28</v>
      </c>
      <c r="C218" s="4"/>
      <c r="D218" s="20" t="s">
        <v>29</v>
      </c>
      <c r="E218" s="20" t="s">
        <v>180</v>
      </c>
      <c r="F218" s="20"/>
      <c r="G218" s="20" t="s">
        <v>281</v>
      </c>
      <c r="H218" s="20" t="s">
        <v>282</v>
      </c>
    </row>
    <row r="219" spans="1:16" ht="10.5" customHeight="1" x14ac:dyDescent="0.2">
      <c r="A219" s="20" t="s">
        <v>408</v>
      </c>
      <c r="B219" s="4" t="s">
        <v>409</v>
      </c>
      <c r="C219" s="4"/>
      <c r="D219" s="20" t="s">
        <v>32</v>
      </c>
      <c r="E219" s="20" t="s">
        <v>410</v>
      </c>
      <c r="F219" s="20" t="s">
        <v>411</v>
      </c>
      <c r="G219" s="20" t="s">
        <v>412</v>
      </c>
      <c r="H219" s="20" t="s">
        <v>413</v>
      </c>
    </row>
    <row r="220" spans="1:16" ht="10.5" customHeight="1" x14ac:dyDescent="0.2">
      <c r="A220" s="20" t="s">
        <v>36</v>
      </c>
      <c r="B220" s="4" t="s">
        <v>37</v>
      </c>
      <c r="C220" s="4"/>
      <c r="D220" s="20" t="s">
        <v>145</v>
      </c>
      <c r="E220" s="24" t="s">
        <v>185</v>
      </c>
      <c r="F220" s="24" t="s">
        <v>180</v>
      </c>
      <c r="G220" s="24" t="s">
        <v>186</v>
      </c>
      <c r="H220" s="24" t="s">
        <v>187</v>
      </c>
    </row>
    <row r="221" spans="1:16" ht="10.5" customHeight="1" x14ac:dyDescent="0.2">
      <c r="A221" s="3" t="s">
        <v>43</v>
      </c>
      <c r="B221" s="3"/>
      <c r="C221" s="3"/>
      <c r="D221" s="21" t="s">
        <v>414</v>
      </c>
      <c r="E221" s="22">
        <f>E216+E217+E218+E219+E220</f>
        <v>20.330000000000002</v>
      </c>
      <c r="F221" s="22">
        <f>F216+F217+F218+F219+F220</f>
        <v>20.29</v>
      </c>
      <c r="G221" s="22">
        <f>G216+G217+G218+G219+G220</f>
        <v>86.490000000000009</v>
      </c>
      <c r="H221" s="22">
        <f>H216+H217+H218+H219+H220</f>
        <v>609.54</v>
      </c>
    </row>
    <row r="222" spans="1:16" ht="10.5" customHeight="1" x14ac:dyDescent="0.2">
      <c r="A222" s="5" t="s">
        <v>45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21.75" customHeight="1" x14ac:dyDescent="0.2">
      <c r="A223" s="20" t="s">
        <v>117</v>
      </c>
      <c r="B223" s="4" t="s">
        <v>118</v>
      </c>
      <c r="C223" s="4"/>
      <c r="D223" s="20" t="s">
        <v>29</v>
      </c>
      <c r="E223" s="24" t="s">
        <v>119</v>
      </c>
      <c r="F223" s="24" t="s">
        <v>120</v>
      </c>
      <c r="G223" s="24" t="s">
        <v>415</v>
      </c>
      <c r="H223" s="24" t="s">
        <v>416</v>
      </c>
    </row>
    <row r="224" spans="1:16" ht="10.5" customHeight="1" x14ac:dyDescent="0.2">
      <c r="A224" s="20" t="s">
        <v>417</v>
      </c>
      <c r="B224" s="4" t="s">
        <v>418</v>
      </c>
      <c r="C224" s="4"/>
      <c r="D224" s="20" t="s">
        <v>54</v>
      </c>
      <c r="E224" s="24">
        <v>3.45</v>
      </c>
      <c r="F224" s="24" t="s">
        <v>419</v>
      </c>
      <c r="G224" s="24">
        <v>21.8</v>
      </c>
      <c r="H224" s="24" t="s">
        <v>420</v>
      </c>
    </row>
    <row r="225" spans="1:16" ht="21.75" customHeight="1" x14ac:dyDescent="0.2">
      <c r="A225" s="20" t="s">
        <v>421</v>
      </c>
      <c r="B225" s="4" t="s">
        <v>422</v>
      </c>
      <c r="C225" s="4"/>
      <c r="D225" s="20" t="s">
        <v>29</v>
      </c>
      <c r="E225" s="24">
        <v>11.16</v>
      </c>
      <c r="F225" s="24" t="s">
        <v>423</v>
      </c>
      <c r="G225" s="24">
        <v>15.44</v>
      </c>
      <c r="H225" s="24" t="s">
        <v>424</v>
      </c>
    </row>
    <row r="226" spans="1:16" ht="21.75" customHeight="1" x14ac:dyDescent="0.2">
      <c r="A226" s="20" t="s">
        <v>425</v>
      </c>
      <c r="B226" s="4" t="s">
        <v>426</v>
      </c>
      <c r="C226" s="4"/>
      <c r="D226" s="20" t="s">
        <v>62</v>
      </c>
      <c r="E226" s="24" t="s">
        <v>427</v>
      </c>
      <c r="F226" s="24" t="s">
        <v>428</v>
      </c>
      <c r="G226" s="24" t="s">
        <v>429</v>
      </c>
      <c r="H226" s="24" t="s">
        <v>430</v>
      </c>
    </row>
    <row r="227" spans="1:16" ht="10.5" customHeight="1" x14ac:dyDescent="0.2">
      <c r="A227" s="20" t="s">
        <v>265</v>
      </c>
      <c r="B227" s="4" t="s">
        <v>266</v>
      </c>
      <c r="C227" s="4"/>
      <c r="D227" s="20" t="s">
        <v>62</v>
      </c>
      <c r="E227" s="24" t="s">
        <v>431</v>
      </c>
      <c r="F227" s="24"/>
      <c r="G227" s="24" t="s">
        <v>432</v>
      </c>
      <c r="H227" s="24" t="s">
        <v>433</v>
      </c>
    </row>
    <row r="228" spans="1:16" ht="10.5" customHeight="1" x14ac:dyDescent="0.2">
      <c r="A228" s="20" t="s">
        <v>36</v>
      </c>
      <c r="B228" s="4" t="s">
        <v>37</v>
      </c>
      <c r="C228" s="4"/>
      <c r="D228" s="20" t="s">
        <v>65</v>
      </c>
      <c r="E228" s="24" t="s">
        <v>66</v>
      </c>
      <c r="F228" s="24" t="s">
        <v>67</v>
      </c>
      <c r="G228" s="24" t="s">
        <v>68</v>
      </c>
      <c r="H228" s="24" t="s">
        <v>69</v>
      </c>
    </row>
    <row r="229" spans="1:16" ht="10.5" customHeight="1" x14ac:dyDescent="0.2">
      <c r="A229" s="20" t="s">
        <v>70</v>
      </c>
      <c r="B229" s="4" t="s">
        <v>71</v>
      </c>
      <c r="C229" s="4"/>
      <c r="D229" s="20" t="s">
        <v>145</v>
      </c>
      <c r="E229" s="24" t="s">
        <v>146</v>
      </c>
      <c r="F229" s="24" t="s">
        <v>147</v>
      </c>
      <c r="G229" s="24" t="s">
        <v>148</v>
      </c>
      <c r="H229" s="24" t="s">
        <v>149</v>
      </c>
    </row>
    <row r="230" spans="1:16" ht="10.5" customHeight="1" x14ac:dyDescent="0.2">
      <c r="A230" s="3" t="s">
        <v>76</v>
      </c>
      <c r="B230" s="3"/>
      <c r="C230" s="3"/>
      <c r="D230" s="21" t="s">
        <v>313</v>
      </c>
      <c r="E230" s="22">
        <f>E223+E224+E225+E226+E227+E228+E229</f>
        <v>28.580000000000002</v>
      </c>
      <c r="F230" s="22">
        <f>F223+F224+F225+F226+F227+F228+F229</f>
        <v>29.5</v>
      </c>
      <c r="G230" s="22">
        <f>G223+G224+G225+G226+G227+G228+G229</f>
        <v>135.97999999999999</v>
      </c>
      <c r="H230" s="22">
        <f>H223+H224+H225+H226+H227+H228+H229</f>
        <v>907.8</v>
      </c>
    </row>
    <row r="231" spans="1:16" ht="10.5" customHeight="1" x14ac:dyDescent="0.2">
      <c r="A231" s="5" t="s">
        <v>78</v>
      </c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ht="10.5" customHeight="1" x14ac:dyDescent="0.2">
      <c r="A232" s="20" t="s">
        <v>268</v>
      </c>
      <c r="B232" s="4" t="s">
        <v>434</v>
      </c>
      <c r="C232" s="4"/>
      <c r="D232" s="20" t="s">
        <v>435</v>
      </c>
      <c r="E232" s="24">
        <v>9.58</v>
      </c>
      <c r="F232" s="24">
        <v>11.39</v>
      </c>
      <c r="G232" s="24">
        <v>15.56</v>
      </c>
      <c r="H232" s="24">
        <v>203.06</v>
      </c>
    </row>
    <row r="233" spans="1:16" ht="10.5" customHeight="1" x14ac:dyDescent="0.2">
      <c r="A233" s="20" t="s">
        <v>216</v>
      </c>
      <c r="B233" s="4" t="s">
        <v>217</v>
      </c>
      <c r="C233" s="4"/>
      <c r="D233" s="20" t="s">
        <v>32</v>
      </c>
      <c r="E233" s="24" t="s">
        <v>436</v>
      </c>
      <c r="F233" s="24"/>
      <c r="G233" s="24">
        <v>24.6</v>
      </c>
      <c r="H233" s="24">
        <v>98.39</v>
      </c>
    </row>
    <row r="234" spans="1:16" ht="10.5" customHeight="1" x14ac:dyDescent="0.2">
      <c r="A234" s="20" t="s">
        <v>156</v>
      </c>
      <c r="B234" s="4" t="s">
        <v>437</v>
      </c>
      <c r="C234" s="4"/>
      <c r="D234" s="20" t="s">
        <v>272</v>
      </c>
      <c r="E234" s="24" t="s">
        <v>104</v>
      </c>
      <c r="F234" s="24" t="s">
        <v>146</v>
      </c>
      <c r="G234" s="24" t="s">
        <v>273</v>
      </c>
      <c r="H234" s="24" t="s">
        <v>274</v>
      </c>
    </row>
    <row r="235" spans="1:16" ht="10.5" customHeight="1" x14ac:dyDescent="0.2">
      <c r="A235" s="3" t="s">
        <v>91</v>
      </c>
      <c r="B235" s="3"/>
      <c r="C235" s="3"/>
      <c r="D235" s="21" t="s">
        <v>319</v>
      </c>
      <c r="E235" s="22">
        <f>E232+E233+E234</f>
        <v>12.25</v>
      </c>
      <c r="F235" s="22">
        <f>F232+F233+F234</f>
        <v>14.690000000000001</v>
      </c>
      <c r="G235" s="22">
        <f>G232+G233+G234</f>
        <v>65.36</v>
      </c>
      <c r="H235" s="22">
        <f>H232+H233+H234</f>
        <v>443.25</v>
      </c>
    </row>
    <row r="236" spans="1:16" s="13" customFormat="1" ht="10.5" customHeight="1" x14ac:dyDescent="0.2">
      <c r="A236" s="3" t="s">
        <v>93</v>
      </c>
      <c r="B236" s="3"/>
      <c r="C236" s="3"/>
      <c r="D236" s="21"/>
      <c r="E236" s="22">
        <f>E221+E230+E235</f>
        <v>61.160000000000004</v>
      </c>
      <c r="F236" s="22">
        <f>F221+F230+F235</f>
        <v>64.48</v>
      </c>
      <c r="G236" s="22">
        <f>G221+G230+G235</f>
        <v>287.83</v>
      </c>
      <c r="H236" s="22">
        <f>H221+H230+H235</f>
        <v>1960.59</v>
      </c>
    </row>
    <row r="237" spans="1:16" ht="10.5" customHeight="1" x14ac:dyDescent="0.2">
      <c r="A237" s="14" t="s">
        <v>0</v>
      </c>
      <c r="F237" s="12" t="s">
        <v>1</v>
      </c>
      <c r="G237" s="12"/>
      <c r="H237" s="12"/>
      <c r="I237" s="12"/>
      <c r="J237" s="12"/>
      <c r="K237" s="12"/>
      <c r="L237" s="15"/>
      <c r="M237" s="15"/>
      <c r="N237" s="15"/>
      <c r="O237" s="15"/>
      <c r="P237" s="15"/>
    </row>
    <row r="238" spans="1:16" ht="10.5" customHeight="1" x14ac:dyDescent="0.2">
      <c r="A238" s="2" t="s">
        <v>438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0.5" customHeight="1" x14ac:dyDescent="0.2">
      <c r="A239" s="16" t="s">
        <v>3</v>
      </c>
      <c r="E239" s="17" t="s">
        <v>4</v>
      </c>
      <c r="F239" s="10" t="s">
        <v>165</v>
      </c>
      <c r="G239" s="10"/>
      <c r="H239" s="10"/>
      <c r="I239" s="9"/>
      <c r="J239" s="9"/>
      <c r="K239" s="8"/>
      <c r="L239" s="8"/>
      <c r="M239" s="8"/>
      <c r="N239" s="8"/>
      <c r="O239" s="8"/>
      <c r="P239" s="8"/>
    </row>
    <row r="240" spans="1:16" ht="10.5" customHeight="1" x14ac:dyDescent="0.2">
      <c r="D240" s="9" t="s">
        <v>6</v>
      </c>
      <c r="E240" s="9"/>
      <c r="F240" s="13" t="s">
        <v>16</v>
      </c>
      <c r="I240" s="9"/>
      <c r="J240" s="9"/>
      <c r="K240" s="10"/>
      <c r="L240" s="10"/>
      <c r="M240" s="10"/>
      <c r="N240" s="10"/>
      <c r="O240" s="10"/>
      <c r="P240" s="10"/>
    </row>
    <row r="241" spans="1:16" ht="43.5" customHeight="1" x14ac:dyDescent="0.2">
      <c r="A241" s="18" t="s">
        <v>8</v>
      </c>
      <c r="B241" s="7" t="s">
        <v>9</v>
      </c>
      <c r="C241" s="7"/>
      <c r="D241" s="18" t="s">
        <v>10</v>
      </c>
      <c r="E241" s="7" t="s">
        <v>11</v>
      </c>
      <c r="F241" s="7"/>
      <c r="G241" s="7"/>
      <c r="H241" s="18" t="s">
        <v>12</v>
      </c>
    </row>
    <row r="242" spans="1:16" ht="10.5" customHeight="1" x14ac:dyDescent="0.2">
      <c r="E242" s="18" t="s">
        <v>13</v>
      </c>
      <c r="F242" s="18" t="s">
        <v>14</v>
      </c>
      <c r="G242" s="18" t="s">
        <v>15</v>
      </c>
    </row>
    <row r="243" spans="1:16" ht="10.5" customHeight="1" x14ac:dyDescent="0.2">
      <c r="A243" s="19" t="s">
        <v>7</v>
      </c>
      <c r="B243" s="6" t="s">
        <v>16</v>
      </c>
      <c r="C243" s="6"/>
      <c r="D243" s="19" t="s">
        <v>17</v>
      </c>
      <c r="E243" s="19" t="s">
        <v>18</v>
      </c>
      <c r="F243" s="19" t="s">
        <v>19</v>
      </c>
      <c r="G243" s="19" t="s">
        <v>20</v>
      </c>
      <c r="H243" s="19" t="s">
        <v>21</v>
      </c>
    </row>
    <row r="244" spans="1:16" ht="10.5" customHeight="1" x14ac:dyDescent="0.2">
      <c r="A244" s="5" t="s">
        <v>22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ht="33" customHeight="1" x14ac:dyDescent="0.2">
      <c r="A245" s="27">
        <v>217.09</v>
      </c>
      <c r="B245" s="28" t="s">
        <v>439</v>
      </c>
      <c r="C245" s="28"/>
      <c r="D245" s="27" t="s">
        <v>59</v>
      </c>
      <c r="E245" s="27">
        <v>13.02</v>
      </c>
      <c r="F245" s="27">
        <v>16.010000000000002</v>
      </c>
      <c r="G245" s="27">
        <v>11.24</v>
      </c>
      <c r="H245" s="27">
        <v>241.14</v>
      </c>
      <c r="I245" s="29"/>
    </row>
    <row r="246" spans="1:16" ht="10.5" customHeight="1" x14ac:dyDescent="0.2">
      <c r="A246" s="20" t="s">
        <v>60</v>
      </c>
      <c r="B246" s="4" t="s">
        <v>441</v>
      </c>
      <c r="C246" s="4"/>
      <c r="D246" s="20" t="s">
        <v>32</v>
      </c>
      <c r="E246" s="20">
        <v>4.4000000000000004</v>
      </c>
      <c r="F246" s="20">
        <v>4.1100000000000003</v>
      </c>
      <c r="G246" s="20">
        <v>43.15</v>
      </c>
      <c r="H246" s="20">
        <v>176</v>
      </c>
    </row>
    <row r="247" spans="1:16" ht="10.5" customHeight="1" x14ac:dyDescent="0.2">
      <c r="A247" s="20" t="s">
        <v>442</v>
      </c>
      <c r="B247" s="4" t="s">
        <v>443</v>
      </c>
      <c r="C247" s="4"/>
      <c r="D247" s="20" t="s">
        <v>32</v>
      </c>
      <c r="E247" s="20" t="s">
        <v>444</v>
      </c>
      <c r="F247" s="20" t="s">
        <v>445</v>
      </c>
      <c r="G247" s="20" t="s">
        <v>446</v>
      </c>
      <c r="H247" s="20" t="s">
        <v>447</v>
      </c>
    </row>
    <row r="248" spans="1:16" ht="10.5" customHeight="1" x14ac:dyDescent="0.2">
      <c r="A248" s="20" t="s">
        <v>36</v>
      </c>
      <c r="B248" s="4" t="s">
        <v>37</v>
      </c>
      <c r="C248" s="4"/>
      <c r="D248" s="20" t="s">
        <v>145</v>
      </c>
      <c r="E248" s="20" t="s">
        <v>185</v>
      </c>
      <c r="F248" s="20" t="s">
        <v>180</v>
      </c>
      <c r="G248" s="20" t="s">
        <v>186</v>
      </c>
      <c r="H248" s="20" t="s">
        <v>187</v>
      </c>
    </row>
    <row r="249" spans="1:16" ht="10.5" customHeight="1" x14ac:dyDescent="0.2">
      <c r="A249" s="3" t="s">
        <v>43</v>
      </c>
      <c r="B249" s="3"/>
      <c r="C249" s="3"/>
      <c r="D249" s="21" t="s">
        <v>252</v>
      </c>
      <c r="E249" s="22">
        <f>E245+E246+E247+E248</f>
        <v>21.270000000000003</v>
      </c>
      <c r="F249" s="22">
        <f>F245+F246+F247+F248</f>
        <v>20.53</v>
      </c>
      <c r="G249" s="22">
        <f>G245+G246+G247+G248</f>
        <v>93.92</v>
      </c>
      <c r="H249" s="22">
        <f>H245+H246+H247+H248</f>
        <v>593.94000000000005</v>
      </c>
    </row>
    <row r="250" spans="1:16" ht="10.5" customHeight="1" x14ac:dyDescent="0.2">
      <c r="A250" s="5" t="s">
        <v>45</v>
      </c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ht="10.5" customHeight="1" x14ac:dyDescent="0.2">
      <c r="A251" s="20" t="s">
        <v>448</v>
      </c>
      <c r="B251" s="4" t="s">
        <v>449</v>
      </c>
      <c r="C251" s="4"/>
      <c r="D251" s="20" t="s">
        <v>29</v>
      </c>
      <c r="E251" s="24">
        <v>1.83</v>
      </c>
      <c r="F251" s="24">
        <v>5.52</v>
      </c>
      <c r="G251" s="24">
        <v>28.5</v>
      </c>
      <c r="H251" s="24">
        <v>161.47999999999999</v>
      </c>
    </row>
    <row r="252" spans="1:16" ht="10.5" customHeight="1" x14ac:dyDescent="0.2">
      <c r="A252" s="20" t="s">
        <v>450</v>
      </c>
      <c r="B252" s="4" t="s">
        <v>451</v>
      </c>
      <c r="C252" s="4"/>
      <c r="D252" s="20" t="s">
        <v>54</v>
      </c>
      <c r="E252" s="24">
        <v>6.98</v>
      </c>
      <c r="F252" s="24">
        <v>4.55</v>
      </c>
      <c r="G252" s="24">
        <v>21.86</v>
      </c>
      <c r="H252" s="24">
        <v>164.35</v>
      </c>
    </row>
    <row r="253" spans="1:16" ht="10.5" customHeight="1" x14ac:dyDescent="0.2">
      <c r="A253" s="20" t="s">
        <v>452</v>
      </c>
      <c r="B253" s="4" t="s">
        <v>453</v>
      </c>
      <c r="C253" s="4"/>
      <c r="D253" s="20" t="s">
        <v>29</v>
      </c>
      <c r="E253" s="24">
        <v>11.88</v>
      </c>
      <c r="F253" s="24">
        <v>14.71</v>
      </c>
      <c r="G253" s="24">
        <v>10.85</v>
      </c>
      <c r="H253" s="24">
        <v>173.92</v>
      </c>
    </row>
    <row r="254" spans="1:16" ht="10.5" customHeight="1" x14ac:dyDescent="0.2">
      <c r="A254" s="20" t="s">
        <v>454</v>
      </c>
      <c r="B254" s="4" t="s">
        <v>455</v>
      </c>
      <c r="C254" s="4"/>
      <c r="D254" s="20" t="s">
        <v>62</v>
      </c>
      <c r="E254" s="24">
        <v>3.66</v>
      </c>
      <c r="F254" s="24" t="s">
        <v>456</v>
      </c>
      <c r="G254" s="24">
        <v>32.78</v>
      </c>
      <c r="H254" s="24">
        <v>171.34</v>
      </c>
    </row>
    <row r="255" spans="1:16" ht="10.5" customHeight="1" x14ac:dyDescent="0.2">
      <c r="A255" s="20" t="s">
        <v>265</v>
      </c>
      <c r="B255" s="4" t="s">
        <v>266</v>
      </c>
      <c r="C255" s="4"/>
      <c r="D255" s="20" t="s">
        <v>62</v>
      </c>
      <c r="E255" s="24" t="s">
        <v>431</v>
      </c>
      <c r="F255" s="24"/>
      <c r="G255" s="24" t="s">
        <v>432</v>
      </c>
      <c r="H255" s="24" t="s">
        <v>433</v>
      </c>
    </row>
    <row r="256" spans="1:16" ht="10.5" customHeight="1" x14ac:dyDescent="0.2">
      <c r="A256" s="20" t="s">
        <v>36</v>
      </c>
      <c r="B256" s="4" t="s">
        <v>37</v>
      </c>
      <c r="C256" s="4"/>
      <c r="D256" s="20" t="s">
        <v>65</v>
      </c>
      <c r="E256" s="24" t="s">
        <v>66</v>
      </c>
      <c r="F256" s="24" t="s">
        <v>67</v>
      </c>
      <c r="G256" s="24" t="s">
        <v>68</v>
      </c>
      <c r="H256" s="24" t="s">
        <v>69</v>
      </c>
    </row>
    <row r="257" spans="1:16" ht="10.5" customHeight="1" x14ac:dyDescent="0.2">
      <c r="A257" s="20" t="s">
        <v>70</v>
      </c>
      <c r="B257" s="4" t="s">
        <v>71</v>
      </c>
      <c r="C257" s="4"/>
      <c r="D257" s="20" t="s">
        <v>65</v>
      </c>
      <c r="E257" s="24" t="s">
        <v>72</v>
      </c>
      <c r="F257" s="24" t="s">
        <v>73</v>
      </c>
      <c r="G257" s="24" t="s">
        <v>74</v>
      </c>
      <c r="H257" s="24" t="s">
        <v>75</v>
      </c>
    </row>
    <row r="258" spans="1:16" ht="10.5" customHeight="1" x14ac:dyDescent="0.2">
      <c r="A258" s="3" t="s">
        <v>76</v>
      </c>
      <c r="B258" s="3"/>
      <c r="C258" s="3"/>
      <c r="D258" s="21" t="s">
        <v>457</v>
      </c>
      <c r="E258" s="22">
        <f>E251+E252+E253+E254+E255+E256+E257</f>
        <v>29.51</v>
      </c>
      <c r="F258" s="22">
        <f>F251+F252+F253+F254+F255+F256+F257</f>
        <v>34.04</v>
      </c>
      <c r="G258" s="22">
        <f>G251+G252+G253+G254+G255+G256+G257</f>
        <v>137.22</v>
      </c>
      <c r="H258" s="22">
        <f>H251+H252+H253+H254+H255+H256+H257</f>
        <v>872.18999999999994</v>
      </c>
    </row>
    <row r="259" spans="1:16" ht="10.5" customHeight="1" x14ac:dyDescent="0.2">
      <c r="A259" s="5" t="s">
        <v>78</v>
      </c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ht="10.5" customHeight="1" x14ac:dyDescent="0.2">
      <c r="A260" s="20" t="s">
        <v>79</v>
      </c>
      <c r="B260" s="4" t="s">
        <v>458</v>
      </c>
      <c r="C260" s="4"/>
      <c r="D260" s="20" t="s">
        <v>29</v>
      </c>
      <c r="E260" s="24">
        <v>9.17</v>
      </c>
      <c r="F260" s="24">
        <v>5.13</v>
      </c>
      <c r="G260" s="24">
        <v>26.8</v>
      </c>
      <c r="H260" s="24">
        <v>190.05</v>
      </c>
    </row>
    <row r="261" spans="1:16" ht="10.5" customHeight="1" x14ac:dyDescent="0.2">
      <c r="A261" s="20" t="s">
        <v>315</v>
      </c>
      <c r="B261" s="4" t="s">
        <v>316</v>
      </c>
      <c r="C261" s="4"/>
      <c r="D261" s="20" t="s">
        <v>145</v>
      </c>
      <c r="E261" s="24" t="s">
        <v>110</v>
      </c>
      <c r="F261" s="24" t="s">
        <v>105</v>
      </c>
      <c r="G261" s="24" t="s">
        <v>317</v>
      </c>
      <c r="H261" s="24" t="s">
        <v>318</v>
      </c>
    </row>
    <row r="262" spans="1:16" ht="10.5" customHeight="1" x14ac:dyDescent="0.2">
      <c r="A262" s="20" t="s">
        <v>87</v>
      </c>
      <c r="B262" s="4" t="s">
        <v>88</v>
      </c>
      <c r="C262" s="4"/>
      <c r="D262" s="20" t="s">
        <v>32</v>
      </c>
      <c r="E262" s="24" t="s">
        <v>7</v>
      </c>
      <c r="F262" s="24"/>
      <c r="G262" s="24" t="s">
        <v>89</v>
      </c>
      <c r="H262" s="24" t="s">
        <v>90</v>
      </c>
    </row>
    <row r="263" spans="1:16" ht="10.5" customHeight="1" x14ac:dyDescent="0.2">
      <c r="A263" s="3" t="s">
        <v>91</v>
      </c>
      <c r="B263" s="3"/>
      <c r="C263" s="3"/>
      <c r="D263" s="21" t="s">
        <v>319</v>
      </c>
      <c r="E263" s="22">
        <f>E260+E261+E262</f>
        <v>12.67</v>
      </c>
      <c r="F263" s="22">
        <f>F260+F261+F262</f>
        <v>6.63</v>
      </c>
      <c r="G263" s="22">
        <f>G260+G261+G262</f>
        <v>85</v>
      </c>
      <c r="H263" s="22">
        <f>H260+H261+H262</f>
        <v>450.35</v>
      </c>
    </row>
    <row r="264" spans="1:16" s="13" customFormat="1" ht="10.5" customHeight="1" x14ac:dyDescent="0.2">
      <c r="A264" s="3" t="s">
        <v>93</v>
      </c>
      <c r="B264" s="3"/>
      <c r="C264" s="3"/>
      <c r="D264" s="21"/>
      <c r="E264" s="22">
        <f>E249+E258+E263</f>
        <v>63.45</v>
      </c>
      <c r="F264" s="22">
        <f>F249+F258+F263</f>
        <v>61.2</v>
      </c>
      <c r="G264" s="22">
        <f>G249+G258+G263</f>
        <v>316.14</v>
      </c>
      <c r="H264" s="22">
        <f>H249+H258+H263</f>
        <v>1916.48</v>
      </c>
    </row>
    <row r="265" spans="1:16" ht="10.5" customHeight="1" x14ac:dyDescent="0.2">
      <c r="A265" s="14" t="s">
        <v>0</v>
      </c>
      <c r="F265" s="12" t="s">
        <v>1</v>
      </c>
      <c r="G265" s="12"/>
      <c r="H265" s="12"/>
      <c r="I265" s="12"/>
      <c r="J265" s="12"/>
      <c r="K265" s="12"/>
      <c r="L265" s="15"/>
      <c r="M265" s="15"/>
      <c r="N265" s="15"/>
      <c r="O265" s="15"/>
      <c r="P265" s="15"/>
    </row>
    <row r="266" spans="1:16" ht="10.5" customHeight="1" x14ac:dyDescent="0.2">
      <c r="A266" s="2" t="s">
        <v>459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0.5" customHeight="1" x14ac:dyDescent="0.2">
      <c r="A267" s="16" t="s">
        <v>3</v>
      </c>
      <c r="E267" s="17" t="s">
        <v>4</v>
      </c>
      <c r="F267" s="10" t="s">
        <v>237</v>
      </c>
      <c r="G267" s="10"/>
      <c r="H267" s="10"/>
      <c r="I267" s="9"/>
      <c r="J267" s="9"/>
      <c r="K267" s="8"/>
      <c r="L267" s="8"/>
      <c r="M267" s="8"/>
      <c r="N267" s="8"/>
      <c r="O267" s="8"/>
      <c r="P267" s="8"/>
    </row>
    <row r="268" spans="1:16" ht="10.5" customHeight="1" x14ac:dyDescent="0.2">
      <c r="D268" s="9" t="s">
        <v>6</v>
      </c>
      <c r="E268" s="9"/>
      <c r="F268" s="13" t="s">
        <v>16</v>
      </c>
      <c r="I268" s="9"/>
      <c r="J268" s="9"/>
      <c r="K268" s="10"/>
      <c r="L268" s="10"/>
      <c r="M268" s="10"/>
      <c r="N268" s="10"/>
      <c r="O268" s="10"/>
      <c r="P268" s="10"/>
    </row>
    <row r="269" spans="1:16" ht="43.5" customHeight="1" x14ac:dyDescent="0.2">
      <c r="A269" s="18" t="s">
        <v>8</v>
      </c>
      <c r="B269" s="7" t="s">
        <v>9</v>
      </c>
      <c r="C269" s="7"/>
      <c r="D269" s="18" t="s">
        <v>10</v>
      </c>
      <c r="E269" s="7" t="s">
        <v>11</v>
      </c>
      <c r="F269" s="7"/>
      <c r="G269" s="7"/>
      <c r="H269" s="18" t="s">
        <v>12</v>
      </c>
    </row>
    <row r="270" spans="1:16" ht="10.5" customHeight="1" x14ac:dyDescent="0.2">
      <c r="E270" s="18" t="s">
        <v>13</v>
      </c>
      <c r="F270" s="18" t="s">
        <v>14</v>
      </c>
      <c r="G270" s="18" t="s">
        <v>15</v>
      </c>
    </row>
    <row r="271" spans="1:16" ht="10.5" customHeight="1" x14ac:dyDescent="0.2">
      <c r="A271" s="19" t="s">
        <v>7</v>
      </c>
      <c r="B271" s="6" t="s">
        <v>16</v>
      </c>
      <c r="C271" s="6"/>
      <c r="D271" s="19" t="s">
        <v>17</v>
      </c>
      <c r="E271" s="19" t="s">
        <v>18</v>
      </c>
      <c r="F271" s="19" t="s">
        <v>19</v>
      </c>
      <c r="G271" s="19" t="s">
        <v>20</v>
      </c>
      <c r="H271" s="19" t="s">
        <v>21</v>
      </c>
    </row>
    <row r="272" spans="1:16" ht="10.5" customHeight="1" x14ac:dyDescent="0.2">
      <c r="A272" s="5" t="s">
        <v>22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ht="10.5" customHeight="1" x14ac:dyDescent="0.2">
      <c r="A273" s="20" t="s">
        <v>460</v>
      </c>
      <c r="B273" s="4" t="s">
        <v>461</v>
      </c>
      <c r="C273" s="4"/>
      <c r="D273" s="20" t="s">
        <v>29</v>
      </c>
      <c r="E273" s="20">
        <v>12.7</v>
      </c>
      <c r="F273" s="20">
        <v>12.83</v>
      </c>
      <c r="G273" s="20">
        <v>11.83</v>
      </c>
      <c r="H273" s="20">
        <v>209.75</v>
      </c>
    </row>
    <row r="274" spans="1:16" ht="10.5" customHeight="1" x14ac:dyDescent="0.2">
      <c r="A274" s="20" t="s">
        <v>462</v>
      </c>
      <c r="B274" s="4" t="s">
        <v>263</v>
      </c>
      <c r="C274" s="4"/>
      <c r="D274" s="20" t="s">
        <v>32</v>
      </c>
      <c r="E274" s="20">
        <v>4.68</v>
      </c>
      <c r="F274" s="20">
        <v>6.9</v>
      </c>
      <c r="G274" s="20">
        <v>31.3</v>
      </c>
      <c r="H274" s="20">
        <v>201.78</v>
      </c>
    </row>
    <row r="275" spans="1:16" ht="10.5" customHeight="1" x14ac:dyDescent="0.2">
      <c r="A275" s="20" t="s">
        <v>156</v>
      </c>
      <c r="B275" s="4" t="s">
        <v>178</v>
      </c>
      <c r="C275" s="4"/>
      <c r="D275" s="20" t="s">
        <v>65</v>
      </c>
      <c r="E275" s="24" t="s">
        <v>146</v>
      </c>
      <c r="F275" s="24" t="s">
        <v>147</v>
      </c>
      <c r="G275" s="24" t="s">
        <v>463</v>
      </c>
      <c r="H275" s="24" t="s">
        <v>464</v>
      </c>
    </row>
    <row r="276" spans="1:16" ht="10.5" customHeight="1" x14ac:dyDescent="0.2">
      <c r="A276" s="20" t="s">
        <v>30</v>
      </c>
      <c r="B276" s="4" t="s">
        <v>249</v>
      </c>
      <c r="C276" s="4"/>
      <c r="D276" s="20" t="s">
        <v>32</v>
      </c>
      <c r="E276" s="24" t="s">
        <v>33</v>
      </c>
      <c r="F276" s="24"/>
      <c r="G276" s="24" t="s">
        <v>250</v>
      </c>
      <c r="H276" s="24" t="s">
        <v>251</v>
      </c>
    </row>
    <row r="277" spans="1:16" ht="10.5" customHeight="1" x14ac:dyDescent="0.2">
      <c r="A277" s="20" t="s">
        <v>36</v>
      </c>
      <c r="B277" s="4" t="s">
        <v>37</v>
      </c>
      <c r="C277" s="4"/>
      <c r="D277" s="20" t="s">
        <v>145</v>
      </c>
      <c r="E277" s="24" t="s">
        <v>185</v>
      </c>
      <c r="F277" s="24" t="s">
        <v>180</v>
      </c>
      <c r="G277" s="24" t="s">
        <v>186</v>
      </c>
      <c r="H277" s="24" t="s">
        <v>187</v>
      </c>
    </row>
    <row r="278" spans="1:16" ht="10.5" customHeight="1" x14ac:dyDescent="0.2">
      <c r="A278" s="3" t="s">
        <v>43</v>
      </c>
      <c r="B278" s="3"/>
      <c r="C278" s="3"/>
      <c r="D278" s="21" t="s">
        <v>44</v>
      </c>
      <c r="E278" s="22">
        <f>E277+E276+E275+E274+E273</f>
        <v>24.5</v>
      </c>
      <c r="F278" s="22">
        <f>F277+F276+F275+F274+F273</f>
        <v>20.73</v>
      </c>
      <c r="G278" s="22">
        <f>G277+G276+G275+G274+G273</f>
        <v>96.44</v>
      </c>
      <c r="H278" s="22">
        <f>H277+H276+H275+H274+H273</f>
        <v>661.43000000000006</v>
      </c>
    </row>
    <row r="279" spans="1:16" ht="10.5" customHeight="1" x14ac:dyDescent="0.2">
      <c r="A279" s="5" t="s">
        <v>45</v>
      </c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ht="10.5" customHeight="1" x14ac:dyDescent="0.2">
      <c r="A280" s="20" t="s">
        <v>465</v>
      </c>
      <c r="B280" s="4" t="s">
        <v>254</v>
      </c>
      <c r="C280" s="4"/>
      <c r="D280" s="20" t="s">
        <v>29</v>
      </c>
      <c r="E280" s="24" t="s">
        <v>466</v>
      </c>
      <c r="F280" s="24" t="s">
        <v>467</v>
      </c>
      <c r="G280" s="24">
        <v>12.57</v>
      </c>
      <c r="H280" s="24">
        <v>147.6</v>
      </c>
    </row>
    <row r="281" spans="1:16" ht="10.5" customHeight="1" x14ac:dyDescent="0.2">
      <c r="A281" s="20" t="s">
        <v>468</v>
      </c>
      <c r="B281" s="4" t="s">
        <v>469</v>
      </c>
      <c r="C281" s="4"/>
      <c r="D281" s="20" t="s">
        <v>54</v>
      </c>
      <c r="E281" s="24" t="s">
        <v>470</v>
      </c>
      <c r="F281" s="24" t="s">
        <v>471</v>
      </c>
      <c r="G281" s="24">
        <v>31.05</v>
      </c>
      <c r="H281" s="24">
        <v>191.38</v>
      </c>
    </row>
    <row r="282" spans="1:16" ht="10.5" customHeight="1" x14ac:dyDescent="0.2">
      <c r="A282" s="20" t="s">
        <v>472</v>
      </c>
      <c r="B282" s="4" t="s">
        <v>473</v>
      </c>
      <c r="C282" s="4"/>
      <c r="D282" s="20" t="s">
        <v>474</v>
      </c>
      <c r="E282" s="24" t="s">
        <v>475</v>
      </c>
      <c r="F282" s="24" t="s">
        <v>476</v>
      </c>
      <c r="G282" s="24" t="s">
        <v>477</v>
      </c>
      <c r="H282" s="24" t="s">
        <v>478</v>
      </c>
    </row>
    <row r="283" spans="1:16" ht="10.5" customHeight="1" x14ac:dyDescent="0.2">
      <c r="A283" s="20" t="s">
        <v>296</v>
      </c>
      <c r="B283" s="4" t="s">
        <v>479</v>
      </c>
      <c r="C283" s="4"/>
      <c r="D283" s="20" t="s">
        <v>145</v>
      </c>
      <c r="E283" s="24" t="s">
        <v>480</v>
      </c>
      <c r="F283" s="24" t="s">
        <v>481</v>
      </c>
      <c r="G283" s="24" t="s">
        <v>482</v>
      </c>
      <c r="H283" s="24" t="s">
        <v>483</v>
      </c>
    </row>
    <row r="284" spans="1:16" ht="10.5" customHeight="1" x14ac:dyDescent="0.2">
      <c r="A284" s="20" t="s">
        <v>139</v>
      </c>
      <c r="B284" s="4" t="s">
        <v>386</v>
      </c>
      <c r="C284" s="4"/>
      <c r="D284" s="20" t="s">
        <v>62</v>
      </c>
      <c r="E284" s="24" t="s">
        <v>180</v>
      </c>
      <c r="F284" s="24" t="s">
        <v>33</v>
      </c>
      <c r="G284" s="24" t="s">
        <v>484</v>
      </c>
      <c r="H284" s="24" t="s">
        <v>485</v>
      </c>
    </row>
    <row r="285" spans="1:16" ht="10.5" customHeight="1" x14ac:dyDescent="0.2">
      <c r="A285" s="20" t="s">
        <v>36</v>
      </c>
      <c r="B285" s="4" t="s">
        <v>37</v>
      </c>
      <c r="C285" s="4"/>
      <c r="D285" s="20" t="s">
        <v>65</v>
      </c>
      <c r="E285" s="24" t="s">
        <v>66</v>
      </c>
      <c r="F285" s="24" t="s">
        <v>67</v>
      </c>
      <c r="G285" s="24" t="s">
        <v>68</v>
      </c>
      <c r="H285" s="24" t="s">
        <v>69</v>
      </c>
    </row>
    <row r="286" spans="1:16" ht="10.5" customHeight="1" x14ac:dyDescent="0.2">
      <c r="A286" s="20" t="s">
        <v>70</v>
      </c>
      <c r="B286" s="4" t="s">
        <v>71</v>
      </c>
      <c r="C286" s="4"/>
      <c r="D286" s="20" t="s">
        <v>65</v>
      </c>
      <c r="E286" s="24" t="s">
        <v>72</v>
      </c>
      <c r="F286" s="24" t="s">
        <v>73</v>
      </c>
      <c r="G286" s="24" t="s">
        <v>74</v>
      </c>
      <c r="H286" s="24" t="s">
        <v>75</v>
      </c>
    </row>
    <row r="287" spans="1:16" ht="10.5" customHeight="1" x14ac:dyDescent="0.2">
      <c r="A287" s="3" t="s">
        <v>76</v>
      </c>
      <c r="B287" s="3"/>
      <c r="C287" s="3"/>
      <c r="D287" s="21" t="s">
        <v>457</v>
      </c>
      <c r="E287" s="22">
        <f>E280+E281+E282+E283+E284+E285+E286</f>
        <v>30.36</v>
      </c>
      <c r="F287" s="22">
        <f>F280+F281+F282+F283+F284+F285+F286</f>
        <v>32.07</v>
      </c>
      <c r="G287" s="22">
        <f>G280+G281+G282+G283+G284+G285+G286</f>
        <v>115.00999999999999</v>
      </c>
      <c r="H287" s="22">
        <f>H280+H281+H282+H283+H284+H285+H286</f>
        <v>869.78</v>
      </c>
    </row>
    <row r="288" spans="1:16" ht="10.5" customHeight="1" x14ac:dyDescent="0.2">
      <c r="A288" s="5" t="s">
        <v>78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ht="10.5" customHeight="1" x14ac:dyDescent="0.2">
      <c r="A289" s="20" t="s">
        <v>354</v>
      </c>
      <c r="B289" s="4" t="s">
        <v>152</v>
      </c>
      <c r="C289" s="4"/>
      <c r="D289" s="20" t="s">
        <v>356</v>
      </c>
      <c r="E289" s="24">
        <v>8.5</v>
      </c>
      <c r="F289" s="24">
        <v>4.2</v>
      </c>
      <c r="G289" s="24">
        <v>19.95</v>
      </c>
      <c r="H289" s="24">
        <v>148.12</v>
      </c>
    </row>
    <row r="290" spans="1:16" ht="10.5" customHeight="1" x14ac:dyDescent="0.2">
      <c r="A290" s="20" t="s">
        <v>81</v>
      </c>
      <c r="B290" s="4" t="s">
        <v>357</v>
      </c>
      <c r="C290" s="4"/>
      <c r="D290" s="20" t="s">
        <v>83</v>
      </c>
      <c r="E290" s="24" t="s">
        <v>84</v>
      </c>
      <c r="F290" s="24" t="s">
        <v>18</v>
      </c>
      <c r="G290" s="24" t="s">
        <v>85</v>
      </c>
      <c r="H290" s="24" t="s">
        <v>86</v>
      </c>
    </row>
    <row r="291" spans="1:16" ht="10.5" customHeight="1" x14ac:dyDescent="0.2">
      <c r="A291" s="20" t="s">
        <v>226</v>
      </c>
      <c r="B291" s="4" t="s">
        <v>358</v>
      </c>
      <c r="C291" s="4"/>
      <c r="D291" s="20" t="s">
        <v>32</v>
      </c>
      <c r="E291" s="24" t="s">
        <v>359</v>
      </c>
      <c r="F291" s="24" t="s">
        <v>360</v>
      </c>
      <c r="G291" s="24" t="s">
        <v>361</v>
      </c>
      <c r="H291" s="24" t="s">
        <v>29</v>
      </c>
    </row>
    <row r="292" spans="1:16" ht="10.5" customHeight="1" x14ac:dyDescent="0.2">
      <c r="A292" s="3" t="s">
        <v>91</v>
      </c>
      <c r="B292" s="3"/>
      <c r="C292" s="3"/>
      <c r="D292" s="21" t="s">
        <v>319</v>
      </c>
      <c r="E292" s="22">
        <f>E291+E290+E289</f>
        <v>17.43</v>
      </c>
      <c r="F292" s="22">
        <f>F291+F290+F289</f>
        <v>11.4</v>
      </c>
      <c r="G292" s="22">
        <f>G291+G290+G289</f>
        <v>50.95</v>
      </c>
      <c r="H292" s="22">
        <f>H291+H290+H289</f>
        <v>388.62</v>
      </c>
    </row>
    <row r="293" spans="1:16" s="13" customFormat="1" ht="10.5" customHeight="1" x14ac:dyDescent="0.2">
      <c r="A293" s="3" t="s">
        <v>93</v>
      </c>
      <c r="B293" s="3"/>
      <c r="C293" s="3"/>
      <c r="D293" s="21"/>
      <c r="E293" s="22">
        <f>E278+E287+E292</f>
        <v>72.289999999999992</v>
      </c>
      <c r="F293" s="22">
        <f>F278+F287+F292</f>
        <v>64.2</v>
      </c>
      <c r="G293" s="22">
        <f>G278+G287+G292</f>
        <v>262.39999999999998</v>
      </c>
      <c r="H293" s="22">
        <f>H278+H287+H292</f>
        <v>1919.83</v>
      </c>
    </row>
    <row r="294" spans="1:16" ht="10.5" customHeight="1" x14ac:dyDescent="0.2">
      <c r="A294" s="14" t="s">
        <v>0</v>
      </c>
      <c r="F294" s="12" t="s">
        <v>1</v>
      </c>
      <c r="G294" s="12"/>
      <c r="H294" s="12"/>
      <c r="I294" s="12"/>
      <c r="J294" s="12"/>
      <c r="K294" s="12"/>
      <c r="L294" s="15"/>
      <c r="M294" s="15"/>
      <c r="N294" s="15"/>
      <c r="O294" s="15"/>
      <c r="P294" s="15"/>
    </row>
    <row r="295" spans="1:16" ht="10.5" customHeight="1" x14ac:dyDescent="0.2">
      <c r="A295" s="2" t="s">
        <v>486</v>
      </c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0.5" customHeight="1" x14ac:dyDescent="0.2">
      <c r="A296" s="16" t="s">
        <v>3</v>
      </c>
      <c r="E296" s="17" t="s">
        <v>4</v>
      </c>
      <c r="F296" s="10" t="s">
        <v>277</v>
      </c>
      <c r="G296" s="10"/>
      <c r="H296" s="10"/>
      <c r="I296" s="9"/>
      <c r="J296" s="9"/>
      <c r="K296" s="8"/>
      <c r="L296" s="8"/>
      <c r="M296" s="8"/>
      <c r="N296" s="8"/>
      <c r="O296" s="8"/>
      <c r="P296" s="8"/>
    </row>
    <row r="297" spans="1:16" ht="10.5" customHeight="1" x14ac:dyDescent="0.2">
      <c r="D297" s="9" t="s">
        <v>6</v>
      </c>
      <c r="E297" s="9"/>
      <c r="F297" s="13" t="s">
        <v>16</v>
      </c>
      <c r="I297" s="9"/>
      <c r="J297" s="9"/>
      <c r="K297" s="10"/>
      <c r="L297" s="10"/>
      <c r="M297" s="10"/>
      <c r="N297" s="10"/>
      <c r="O297" s="10"/>
      <c r="P297" s="10"/>
    </row>
    <row r="298" spans="1:16" ht="43.5" customHeight="1" x14ac:dyDescent="0.2">
      <c r="A298" s="18" t="s">
        <v>8</v>
      </c>
      <c r="B298" s="7" t="s">
        <v>9</v>
      </c>
      <c r="C298" s="7"/>
      <c r="D298" s="18" t="s">
        <v>10</v>
      </c>
      <c r="E298" s="7" t="s">
        <v>11</v>
      </c>
      <c r="F298" s="7"/>
      <c r="G298" s="7"/>
      <c r="H298" s="18" t="s">
        <v>12</v>
      </c>
    </row>
    <row r="299" spans="1:16" ht="10.5" customHeight="1" x14ac:dyDescent="0.2">
      <c r="E299" s="18" t="s">
        <v>13</v>
      </c>
      <c r="F299" s="18" t="s">
        <v>14</v>
      </c>
      <c r="G299" s="18" t="s">
        <v>15</v>
      </c>
    </row>
    <row r="300" spans="1:16" ht="10.5" customHeight="1" x14ac:dyDescent="0.2">
      <c r="A300" s="19" t="s">
        <v>7</v>
      </c>
      <c r="B300" s="6" t="s">
        <v>16</v>
      </c>
      <c r="C300" s="6"/>
      <c r="D300" s="19" t="s">
        <v>17</v>
      </c>
      <c r="E300" s="19" t="s">
        <v>18</v>
      </c>
      <c r="F300" s="19" t="s">
        <v>19</v>
      </c>
      <c r="G300" s="19" t="s">
        <v>20</v>
      </c>
      <c r="H300" s="19" t="s">
        <v>21</v>
      </c>
    </row>
    <row r="301" spans="1:16" ht="10.5" customHeight="1" x14ac:dyDescent="0.2">
      <c r="A301" s="5" t="s">
        <v>22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ht="10.5" customHeight="1" x14ac:dyDescent="0.2">
      <c r="A302" s="20" t="s">
        <v>259</v>
      </c>
      <c r="B302" s="4" t="s">
        <v>260</v>
      </c>
      <c r="C302" s="4"/>
      <c r="D302" s="20" t="s">
        <v>270</v>
      </c>
      <c r="E302" s="20" t="s">
        <v>487</v>
      </c>
      <c r="F302" s="20">
        <v>12.36</v>
      </c>
      <c r="G302" s="20" t="s">
        <v>488</v>
      </c>
      <c r="H302" s="20">
        <v>177.08</v>
      </c>
    </row>
    <row r="303" spans="1:16" ht="21.75" customHeight="1" x14ac:dyDescent="0.2">
      <c r="A303" s="20" t="s">
        <v>489</v>
      </c>
      <c r="B303" s="4" t="s">
        <v>490</v>
      </c>
      <c r="C303" s="4"/>
      <c r="D303" s="20" t="s">
        <v>32</v>
      </c>
      <c r="E303" s="20">
        <v>4.66</v>
      </c>
      <c r="F303" s="20" t="s">
        <v>491</v>
      </c>
      <c r="G303" s="20" t="s">
        <v>492</v>
      </c>
      <c r="H303" s="20" t="s">
        <v>493</v>
      </c>
    </row>
    <row r="304" spans="1:16" ht="10.5" customHeight="1" x14ac:dyDescent="0.2">
      <c r="A304" s="20" t="s">
        <v>30</v>
      </c>
      <c r="B304" s="4" t="s">
        <v>31</v>
      </c>
      <c r="C304" s="4"/>
      <c r="D304" s="20" t="s">
        <v>32</v>
      </c>
      <c r="E304" s="24" t="s">
        <v>33</v>
      </c>
      <c r="F304" s="24" t="s">
        <v>33</v>
      </c>
      <c r="G304" s="24" t="s">
        <v>34</v>
      </c>
      <c r="H304" s="24" t="s">
        <v>35</v>
      </c>
    </row>
    <row r="305" spans="1:16" ht="10.5" customHeight="1" x14ac:dyDescent="0.2">
      <c r="A305" s="20" t="s">
        <v>36</v>
      </c>
      <c r="B305" s="4" t="s">
        <v>37</v>
      </c>
      <c r="C305" s="4"/>
      <c r="D305" s="20" t="s">
        <v>145</v>
      </c>
      <c r="E305" s="24" t="s">
        <v>185</v>
      </c>
      <c r="F305" s="24" t="s">
        <v>180</v>
      </c>
      <c r="G305" s="24" t="s">
        <v>186</v>
      </c>
      <c r="H305" s="24" t="s">
        <v>187</v>
      </c>
    </row>
    <row r="306" spans="1:16" ht="10.5" customHeight="1" x14ac:dyDescent="0.2">
      <c r="A306" s="3" t="s">
        <v>43</v>
      </c>
      <c r="B306" s="3"/>
      <c r="C306" s="3"/>
      <c r="D306" s="21" t="s">
        <v>494</v>
      </c>
      <c r="E306" s="22">
        <f>E302+E303+E304+E305</f>
        <v>20.68</v>
      </c>
      <c r="F306" s="22">
        <f>F302+F303+F304+F305</f>
        <v>17.849999999999998</v>
      </c>
      <c r="G306" s="22">
        <f>G302+G303+G304+G305</f>
        <v>91.17</v>
      </c>
      <c r="H306" s="22">
        <f>H302+H303+H304+H305</f>
        <v>607.88</v>
      </c>
    </row>
    <row r="307" spans="1:16" ht="10.5" customHeight="1" x14ac:dyDescent="0.2">
      <c r="A307" s="5" t="s">
        <v>45</v>
      </c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ht="10.5" customHeight="1" x14ac:dyDescent="0.2">
      <c r="A308" s="20" t="s">
        <v>495</v>
      </c>
      <c r="B308" s="4" t="s">
        <v>496</v>
      </c>
      <c r="C308" s="4"/>
      <c r="D308" s="20" t="s">
        <v>29</v>
      </c>
      <c r="E308" s="24" t="s">
        <v>497</v>
      </c>
      <c r="F308" s="24" t="s">
        <v>498</v>
      </c>
      <c r="G308" s="24" t="s">
        <v>499</v>
      </c>
      <c r="H308" s="24" t="s">
        <v>500</v>
      </c>
    </row>
    <row r="309" spans="1:16" ht="10.5" customHeight="1" x14ac:dyDescent="0.2">
      <c r="A309" s="20" t="s">
        <v>501</v>
      </c>
      <c r="B309" s="4" t="s">
        <v>502</v>
      </c>
      <c r="C309" s="4"/>
      <c r="D309" s="20" t="s">
        <v>54</v>
      </c>
      <c r="E309" s="24">
        <v>7.78</v>
      </c>
      <c r="F309" s="24" t="s">
        <v>66</v>
      </c>
      <c r="G309" s="24">
        <v>18.84</v>
      </c>
      <c r="H309" s="24" t="s">
        <v>503</v>
      </c>
    </row>
    <row r="310" spans="1:16" ht="21.75" customHeight="1" x14ac:dyDescent="0.2">
      <c r="A310" s="20" t="s">
        <v>504</v>
      </c>
      <c r="B310" s="4" t="s">
        <v>505</v>
      </c>
      <c r="C310" s="4"/>
      <c r="D310" s="20" t="s">
        <v>506</v>
      </c>
      <c r="E310" s="24">
        <v>17.87</v>
      </c>
      <c r="F310" s="24">
        <v>19.399999999999999</v>
      </c>
      <c r="G310" s="24">
        <v>37.54</v>
      </c>
      <c r="H310" s="24">
        <v>517.72</v>
      </c>
    </row>
    <row r="311" spans="1:16" ht="10.5" customHeight="1" x14ac:dyDescent="0.2">
      <c r="A311" s="20" t="s">
        <v>216</v>
      </c>
      <c r="B311" s="4" t="s">
        <v>217</v>
      </c>
      <c r="C311" s="4"/>
      <c r="D311" s="20" t="s">
        <v>62</v>
      </c>
      <c r="E311" s="24"/>
      <c r="F311" s="24"/>
      <c r="G311" s="24">
        <v>22.14</v>
      </c>
      <c r="H311" s="24">
        <v>88.55</v>
      </c>
    </row>
    <row r="312" spans="1:16" ht="10.5" customHeight="1" x14ac:dyDescent="0.2">
      <c r="A312" s="20" t="s">
        <v>36</v>
      </c>
      <c r="B312" s="4" t="s">
        <v>37</v>
      </c>
      <c r="C312" s="4"/>
      <c r="D312" s="20" t="s">
        <v>65</v>
      </c>
      <c r="E312" s="24" t="s">
        <v>66</v>
      </c>
      <c r="F312" s="24" t="s">
        <v>67</v>
      </c>
      <c r="G312" s="24" t="s">
        <v>68</v>
      </c>
      <c r="H312" s="24" t="s">
        <v>69</v>
      </c>
    </row>
    <row r="313" spans="1:16" ht="10.5" customHeight="1" x14ac:dyDescent="0.2">
      <c r="A313" s="20" t="s">
        <v>70</v>
      </c>
      <c r="B313" s="4" t="s">
        <v>71</v>
      </c>
      <c r="C313" s="4"/>
      <c r="D313" s="20" t="s">
        <v>65</v>
      </c>
      <c r="E313" s="24" t="s">
        <v>72</v>
      </c>
      <c r="F313" s="24" t="s">
        <v>73</v>
      </c>
      <c r="G313" s="24" t="s">
        <v>74</v>
      </c>
      <c r="H313" s="24" t="s">
        <v>75</v>
      </c>
    </row>
    <row r="314" spans="1:16" ht="10.5" customHeight="1" x14ac:dyDescent="0.2">
      <c r="A314" s="3" t="s">
        <v>76</v>
      </c>
      <c r="B314" s="3"/>
      <c r="C314" s="3"/>
      <c r="D314" s="21" t="s">
        <v>457</v>
      </c>
      <c r="E314" s="22">
        <f>E308+E309+E310+E311+E312+E313</f>
        <v>31.05</v>
      </c>
      <c r="F314" s="22">
        <f>F308+F309+F310+F311+F312+F313</f>
        <v>32.379999999999995</v>
      </c>
      <c r="G314" s="22">
        <f>G308+G309+G310+G311+G312+G313</f>
        <v>114.50999999999999</v>
      </c>
      <c r="H314" s="22">
        <f>H308+H309+H310+H311+H312+H313</f>
        <v>976.17</v>
      </c>
    </row>
    <row r="315" spans="1:16" ht="10.5" customHeight="1" x14ac:dyDescent="0.2">
      <c r="A315" s="5" t="s">
        <v>78</v>
      </c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ht="10.5" customHeight="1" x14ac:dyDescent="0.2">
      <c r="A316" s="20" t="s">
        <v>392</v>
      </c>
      <c r="B316" s="4" t="s">
        <v>393</v>
      </c>
      <c r="C316" s="4"/>
      <c r="D316" s="20" t="s">
        <v>394</v>
      </c>
      <c r="E316" s="24" t="s">
        <v>395</v>
      </c>
      <c r="F316" s="24">
        <v>9.89</v>
      </c>
      <c r="G316" s="24">
        <v>31.84</v>
      </c>
      <c r="H316" s="24">
        <v>260.93</v>
      </c>
    </row>
    <row r="317" spans="1:16" ht="10.5" customHeight="1" x14ac:dyDescent="0.2">
      <c r="A317" s="20" t="s">
        <v>396</v>
      </c>
      <c r="B317" s="4" t="s">
        <v>397</v>
      </c>
      <c r="C317" s="4"/>
      <c r="D317" s="20" t="s">
        <v>32</v>
      </c>
      <c r="E317" s="24" t="s">
        <v>172</v>
      </c>
      <c r="F317" s="24" t="s">
        <v>398</v>
      </c>
      <c r="G317" s="24" t="s">
        <v>399</v>
      </c>
      <c r="H317" s="24" t="s">
        <v>400</v>
      </c>
    </row>
    <row r="318" spans="1:16" ht="10.5" customHeight="1" x14ac:dyDescent="0.2">
      <c r="A318" s="3" t="s">
        <v>91</v>
      </c>
      <c r="B318" s="3"/>
      <c r="C318" s="3"/>
      <c r="D318" s="21" t="s">
        <v>319</v>
      </c>
      <c r="E318" s="24">
        <f>E316+E317</f>
        <v>9.0499999999999989</v>
      </c>
      <c r="F318" s="24">
        <f>F316+F317</f>
        <v>9.93</v>
      </c>
      <c r="G318" s="24">
        <f>G316+G317</f>
        <v>47.5</v>
      </c>
      <c r="H318" s="24">
        <f>H316+H317</f>
        <v>326.73</v>
      </c>
    </row>
    <row r="319" spans="1:16" s="13" customFormat="1" ht="10.5" customHeight="1" x14ac:dyDescent="0.2">
      <c r="A319" s="3" t="s">
        <v>93</v>
      </c>
      <c r="B319" s="3"/>
      <c r="C319" s="3"/>
      <c r="D319" s="21"/>
      <c r="E319" s="22">
        <f>E306+E314+E318</f>
        <v>60.78</v>
      </c>
      <c r="F319" s="22">
        <f>F306+F314+F318</f>
        <v>60.159999999999989</v>
      </c>
      <c r="G319" s="22">
        <f>G306+G314+G318</f>
        <v>253.18</v>
      </c>
      <c r="H319" s="22">
        <f>H306+H314+H318</f>
        <v>1910.78</v>
      </c>
    </row>
    <row r="320" spans="1:16" ht="10.5" customHeight="1" x14ac:dyDescent="0.2">
      <c r="A320" s="14" t="s">
        <v>0</v>
      </c>
      <c r="F320" s="12" t="s">
        <v>1</v>
      </c>
      <c r="G320" s="12"/>
      <c r="H320" s="12"/>
      <c r="I320" s="12"/>
      <c r="J320" s="12"/>
      <c r="K320" s="12"/>
      <c r="L320" s="15"/>
      <c r="M320" s="15"/>
      <c r="N320" s="15"/>
      <c r="O320" s="15"/>
      <c r="P320" s="15"/>
    </row>
    <row r="321" spans="1:16" ht="10.5" customHeight="1" x14ac:dyDescent="0.2">
      <c r="A321" s="2" t="s">
        <v>507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0.5" customHeight="1" x14ac:dyDescent="0.2">
      <c r="A322" s="16" t="s">
        <v>3</v>
      </c>
      <c r="E322" s="17" t="s">
        <v>4</v>
      </c>
      <c r="F322" s="10" t="s">
        <v>321</v>
      </c>
      <c r="G322" s="10"/>
      <c r="H322" s="10"/>
      <c r="I322" s="9"/>
      <c r="J322" s="9"/>
      <c r="K322" s="8"/>
      <c r="L322" s="8"/>
      <c r="M322" s="8"/>
      <c r="N322" s="8"/>
      <c r="O322" s="8"/>
      <c r="P322" s="8"/>
    </row>
    <row r="323" spans="1:16" ht="10.5" customHeight="1" x14ac:dyDescent="0.2">
      <c r="D323" s="9" t="s">
        <v>6</v>
      </c>
      <c r="E323" s="9"/>
      <c r="F323" s="13" t="s">
        <v>16</v>
      </c>
      <c r="I323" s="9"/>
      <c r="J323" s="9"/>
      <c r="K323" s="10"/>
      <c r="L323" s="10"/>
      <c r="M323" s="10"/>
      <c r="N323" s="10"/>
      <c r="O323" s="10"/>
      <c r="P323" s="10"/>
    </row>
    <row r="324" spans="1:16" ht="43.5" customHeight="1" x14ac:dyDescent="0.2">
      <c r="A324" s="18" t="s">
        <v>8</v>
      </c>
      <c r="B324" s="7" t="s">
        <v>9</v>
      </c>
      <c r="C324" s="7"/>
      <c r="D324" s="18" t="s">
        <v>10</v>
      </c>
      <c r="E324" s="7" t="s">
        <v>11</v>
      </c>
      <c r="F324" s="7"/>
      <c r="G324" s="7"/>
      <c r="H324" s="18" t="s">
        <v>12</v>
      </c>
    </row>
    <row r="325" spans="1:16" ht="10.5" customHeight="1" x14ac:dyDescent="0.2">
      <c r="E325" s="18" t="s">
        <v>13</v>
      </c>
      <c r="F325" s="18" t="s">
        <v>14</v>
      </c>
      <c r="G325" s="18" t="s">
        <v>15</v>
      </c>
    </row>
    <row r="326" spans="1:16" ht="10.5" customHeight="1" x14ac:dyDescent="0.2">
      <c r="A326" s="19" t="s">
        <v>7</v>
      </c>
      <c r="B326" s="6" t="s">
        <v>16</v>
      </c>
      <c r="C326" s="6"/>
      <c r="D326" s="19" t="s">
        <v>17</v>
      </c>
      <c r="E326" s="19" t="s">
        <v>18</v>
      </c>
      <c r="F326" s="19" t="s">
        <v>19</v>
      </c>
      <c r="G326" s="19" t="s">
        <v>20</v>
      </c>
      <c r="H326" s="19" t="s">
        <v>21</v>
      </c>
    </row>
    <row r="327" spans="1:16" ht="10.5" customHeight="1" x14ac:dyDescent="0.2">
      <c r="A327" s="5" t="s">
        <v>22</v>
      </c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 ht="10.5" customHeight="1" x14ac:dyDescent="0.2">
      <c r="A328" s="20" t="s">
        <v>508</v>
      </c>
      <c r="B328" s="4" t="s">
        <v>509</v>
      </c>
      <c r="C328" s="4"/>
      <c r="D328" s="20" t="s">
        <v>510</v>
      </c>
      <c r="E328" s="20" t="s">
        <v>511</v>
      </c>
      <c r="F328" s="20" t="s">
        <v>512</v>
      </c>
      <c r="G328" s="20" t="s">
        <v>440</v>
      </c>
      <c r="H328" s="20" t="s">
        <v>513</v>
      </c>
    </row>
    <row r="329" spans="1:16" ht="10.5" customHeight="1" x14ac:dyDescent="0.2">
      <c r="A329" s="20" t="s">
        <v>514</v>
      </c>
      <c r="B329" s="4" t="s">
        <v>515</v>
      </c>
      <c r="C329" s="4"/>
      <c r="D329" s="20" t="s">
        <v>280</v>
      </c>
      <c r="E329" s="20">
        <v>3.31</v>
      </c>
      <c r="F329" s="20" t="s">
        <v>516</v>
      </c>
      <c r="G329" s="20" t="s">
        <v>517</v>
      </c>
      <c r="H329" s="20">
        <v>177.02</v>
      </c>
    </row>
    <row r="330" spans="1:16" ht="10.5" customHeight="1" x14ac:dyDescent="0.2">
      <c r="A330" s="20" t="s">
        <v>156</v>
      </c>
      <c r="B330" s="4" t="s">
        <v>437</v>
      </c>
      <c r="C330" s="4"/>
      <c r="D330" s="24" t="s">
        <v>272</v>
      </c>
      <c r="E330" s="24" t="s">
        <v>104</v>
      </c>
      <c r="F330" s="24" t="s">
        <v>146</v>
      </c>
      <c r="G330" s="24" t="s">
        <v>273</v>
      </c>
      <c r="H330" s="24" t="s">
        <v>274</v>
      </c>
    </row>
    <row r="331" spans="1:16" ht="10.5" customHeight="1" x14ac:dyDescent="0.2">
      <c r="A331" s="20" t="s">
        <v>183</v>
      </c>
      <c r="B331" s="4" t="s">
        <v>283</v>
      </c>
      <c r="C331" s="4"/>
      <c r="D331" s="24" t="s">
        <v>32</v>
      </c>
      <c r="E331" s="24"/>
      <c r="F331" s="24"/>
      <c r="G331" s="24" t="s">
        <v>126</v>
      </c>
      <c r="H331" s="24" t="s">
        <v>130</v>
      </c>
    </row>
    <row r="332" spans="1:16" ht="10.5" customHeight="1" x14ac:dyDescent="0.2">
      <c r="A332" s="20" t="s">
        <v>36</v>
      </c>
      <c r="B332" s="4" t="s">
        <v>37</v>
      </c>
      <c r="C332" s="4"/>
      <c r="D332" s="24" t="s">
        <v>145</v>
      </c>
      <c r="E332" s="24" t="s">
        <v>185</v>
      </c>
      <c r="F332" s="24" t="s">
        <v>180</v>
      </c>
      <c r="G332" s="24" t="s">
        <v>186</v>
      </c>
      <c r="H332" s="24" t="s">
        <v>187</v>
      </c>
    </row>
    <row r="333" spans="1:16" ht="10.5" customHeight="1" x14ac:dyDescent="0.2">
      <c r="A333" s="3" t="s">
        <v>43</v>
      </c>
      <c r="B333" s="3"/>
      <c r="C333" s="3"/>
      <c r="D333" s="25" t="s">
        <v>518</v>
      </c>
      <c r="E333" s="22">
        <f>E328+E329+E330+E331+E332</f>
        <v>22.23</v>
      </c>
      <c r="F333" s="22">
        <f>F328+F329+F330+F331+F332</f>
        <v>21.57</v>
      </c>
      <c r="G333" s="22">
        <f>G328+G329+G330+G331+G332</f>
        <v>104.06</v>
      </c>
      <c r="H333" s="22">
        <f>H328+H329+H330+H331+H332</f>
        <v>668.12000000000012</v>
      </c>
    </row>
    <row r="334" spans="1:16" ht="10.5" customHeight="1" x14ac:dyDescent="0.2">
      <c r="A334" s="5" t="s">
        <v>45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ht="21.75" customHeight="1" x14ac:dyDescent="0.2">
      <c r="A335" s="20" t="s">
        <v>519</v>
      </c>
      <c r="B335" s="4" t="s">
        <v>520</v>
      </c>
      <c r="C335" s="4"/>
      <c r="D335" s="24" t="s">
        <v>29</v>
      </c>
      <c r="E335" s="24" t="s">
        <v>521</v>
      </c>
      <c r="F335" s="24" t="s">
        <v>522</v>
      </c>
      <c r="G335" s="24" t="s">
        <v>523</v>
      </c>
      <c r="H335" s="24" t="s">
        <v>524</v>
      </c>
    </row>
    <row r="336" spans="1:16" ht="10.5" customHeight="1" x14ac:dyDescent="0.2">
      <c r="A336" s="20" t="s">
        <v>525</v>
      </c>
      <c r="B336" s="4" t="s">
        <v>526</v>
      </c>
      <c r="C336" s="4"/>
      <c r="D336" s="24" t="s">
        <v>54</v>
      </c>
      <c r="E336" s="24">
        <v>9.44</v>
      </c>
      <c r="F336" s="24">
        <v>6.78</v>
      </c>
      <c r="G336" s="24">
        <v>25.7</v>
      </c>
      <c r="H336" s="24">
        <v>201.53</v>
      </c>
    </row>
    <row r="337" spans="1:16" ht="21.75" customHeight="1" x14ac:dyDescent="0.2">
      <c r="A337" s="20" t="s">
        <v>421</v>
      </c>
      <c r="B337" s="4" t="s">
        <v>527</v>
      </c>
      <c r="C337" s="4"/>
      <c r="D337" s="24" t="s">
        <v>29</v>
      </c>
      <c r="E337" s="24">
        <v>11.16</v>
      </c>
      <c r="F337" s="24">
        <v>13.53</v>
      </c>
      <c r="G337" s="24">
        <v>9.44</v>
      </c>
      <c r="H337" s="24">
        <v>196.1</v>
      </c>
    </row>
    <row r="338" spans="1:16" ht="10.5" customHeight="1" x14ac:dyDescent="0.2">
      <c r="A338" s="20" t="s">
        <v>348</v>
      </c>
      <c r="B338" s="4" t="s">
        <v>349</v>
      </c>
      <c r="C338" s="4"/>
      <c r="D338" s="24" t="s">
        <v>62</v>
      </c>
      <c r="E338" s="24">
        <v>2.6</v>
      </c>
      <c r="F338" s="24">
        <v>4.8099999999999996</v>
      </c>
      <c r="G338" s="24">
        <v>27.2</v>
      </c>
      <c r="H338" s="24">
        <v>162.97</v>
      </c>
    </row>
    <row r="339" spans="1:16" ht="21.75" customHeight="1" x14ac:dyDescent="0.2">
      <c r="A339" s="20" t="s">
        <v>350</v>
      </c>
      <c r="B339" s="4" t="s">
        <v>351</v>
      </c>
      <c r="C339" s="4"/>
      <c r="D339" s="24" t="s">
        <v>62</v>
      </c>
      <c r="E339" s="24"/>
      <c r="F339" s="24"/>
      <c r="G339" s="24" t="s">
        <v>352</v>
      </c>
      <c r="H339" s="24" t="s">
        <v>353</v>
      </c>
    </row>
    <row r="340" spans="1:16" ht="10.5" customHeight="1" x14ac:dyDescent="0.2">
      <c r="A340" s="20" t="s">
        <v>36</v>
      </c>
      <c r="B340" s="4" t="s">
        <v>37</v>
      </c>
      <c r="C340" s="4"/>
      <c r="D340" s="24" t="s">
        <v>65</v>
      </c>
      <c r="E340" s="24" t="s">
        <v>66</v>
      </c>
      <c r="F340" s="24" t="s">
        <v>67</v>
      </c>
      <c r="G340" s="24" t="s">
        <v>68</v>
      </c>
      <c r="H340" s="24" t="s">
        <v>69</v>
      </c>
    </row>
    <row r="341" spans="1:16" ht="10.5" customHeight="1" x14ac:dyDescent="0.2">
      <c r="A341" s="20" t="s">
        <v>70</v>
      </c>
      <c r="B341" s="4" t="s">
        <v>71</v>
      </c>
      <c r="C341" s="4"/>
      <c r="D341" s="24" t="s">
        <v>65</v>
      </c>
      <c r="E341" s="24" t="s">
        <v>72</v>
      </c>
      <c r="F341" s="24" t="s">
        <v>73</v>
      </c>
      <c r="G341" s="24" t="s">
        <v>74</v>
      </c>
      <c r="H341" s="24" t="s">
        <v>75</v>
      </c>
    </row>
    <row r="342" spans="1:16" ht="10.5" customHeight="1" x14ac:dyDescent="0.2">
      <c r="A342" s="3" t="s">
        <v>76</v>
      </c>
      <c r="B342" s="3"/>
      <c r="C342" s="3"/>
      <c r="D342" s="25" t="s">
        <v>457</v>
      </c>
      <c r="E342" s="22">
        <f>E335+E336+E337+E338+E339+E340+E341</f>
        <v>29.180000000000003</v>
      </c>
      <c r="F342" s="22">
        <f>F335+F336+F337+F338+F339+F340+F341</f>
        <v>31.799999999999997</v>
      </c>
      <c r="G342" s="22">
        <f>G335+G336+G337+G338+G339+G340+G341</f>
        <v>124.45</v>
      </c>
      <c r="H342" s="22">
        <f>H335+H336+H337+H338+H339+H340+H341</f>
        <v>921.1</v>
      </c>
    </row>
    <row r="343" spans="1:16" ht="10.5" customHeight="1" x14ac:dyDescent="0.2">
      <c r="A343" s="5" t="s">
        <v>78</v>
      </c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ht="10.5" customHeight="1" x14ac:dyDescent="0.2">
      <c r="A344" s="20" t="s">
        <v>268</v>
      </c>
      <c r="B344" s="4" t="s">
        <v>434</v>
      </c>
      <c r="C344" s="4"/>
      <c r="D344" s="24" t="s">
        <v>528</v>
      </c>
      <c r="E344" s="24">
        <v>9.56</v>
      </c>
      <c r="F344" s="24">
        <v>11.37</v>
      </c>
      <c r="G344" s="24">
        <v>15.54</v>
      </c>
      <c r="H344" s="24">
        <v>202.71</v>
      </c>
    </row>
    <row r="345" spans="1:16" ht="10.5" customHeight="1" x14ac:dyDescent="0.2">
      <c r="A345" s="20" t="s">
        <v>156</v>
      </c>
      <c r="B345" s="4" t="s">
        <v>157</v>
      </c>
      <c r="C345" s="4"/>
      <c r="D345" s="24" t="s">
        <v>158</v>
      </c>
      <c r="E345" s="24" t="s">
        <v>159</v>
      </c>
      <c r="F345" s="24" t="s">
        <v>160</v>
      </c>
      <c r="G345" s="24" t="s">
        <v>161</v>
      </c>
      <c r="H345" s="24" t="s">
        <v>162</v>
      </c>
    </row>
    <row r="346" spans="1:16" ht="10.5" customHeight="1" x14ac:dyDescent="0.2">
      <c r="A346" s="20" t="s">
        <v>216</v>
      </c>
      <c r="B346" s="4" t="s">
        <v>217</v>
      </c>
      <c r="C346" s="4"/>
      <c r="D346" s="24" t="s">
        <v>32</v>
      </c>
      <c r="E346" s="24"/>
      <c r="F346" s="24"/>
      <c r="G346" s="24">
        <v>24.6</v>
      </c>
      <c r="H346" s="24">
        <v>98.39</v>
      </c>
    </row>
    <row r="347" spans="1:16" ht="10.5" customHeight="1" x14ac:dyDescent="0.2">
      <c r="A347" s="3" t="s">
        <v>91</v>
      </c>
      <c r="B347" s="3"/>
      <c r="C347" s="3"/>
      <c r="D347" s="25" t="s">
        <v>529</v>
      </c>
      <c r="E347" s="24">
        <f>E344+E345+E346</f>
        <v>13.39</v>
      </c>
      <c r="F347" s="24">
        <f>F344+F345+F346</f>
        <v>16.32</v>
      </c>
      <c r="G347" s="24">
        <f>G344+G345+G346</f>
        <v>77.94</v>
      </c>
      <c r="H347" s="24">
        <f>H344+H345+H346</f>
        <v>513.79999999999995</v>
      </c>
    </row>
    <row r="348" spans="1:16" s="13" customFormat="1" ht="10.5" customHeight="1" x14ac:dyDescent="0.2">
      <c r="A348" s="3" t="s">
        <v>93</v>
      </c>
      <c r="B348" s="3"/>
      <c r="C348" s="3"/>
      <c r="D348" s="25"/>
      <c r="E348" s="22">
        <f>E333+E342+E347</f>
        <v>64.800000000000011</v>
      </c>
      <c r="F348" s="22">
        <f>F333+F342+F347</f>
        <v>69.69</v>
      </c>
      <c r="G348" s="22">
        <f>G333+G342+G347</f>
        <v>306.45</v>
      </c>
      <c r="H348" s="22">
        <f>H333+H342+H347</f>
        <v>2103.0200000000004</v>
      </c>
    </row>
    <row r="349" spans="1:16" ht="10.5" customHeight="1" x14ac:dyDescent="0.2">
      <c r="A349" s="3" t="s">
        <v>530</v>
      </c>
      <c r="B349" s="3"/>
      <c r="C349" s="3"/>
      <c r="D349" s="25"/>
      <c r="E349" s="24">
        <f>E28+E58+E88+E117+E147+E177+E207+E236+E264+E293+E319+E348</f>
        <v>756.68000000000006</v>
      </c>
      <c r="F349" s="24" t="s">
        <v>531</v>
      </c>
      <c r="G349" s="24" t="s">
        <v>532</v>
      </c>
      <c r="H349" s="24" t="s">
        <v>533</v>
      </c>
    </row>
    <row r="350" spans="1:16" ht="10.5" customHeight="1" x14ac:dyDescent="0.2">
      <c r="A350" s="1" t="s">
        <v>534</v>
      </c>
      <c r="B350" s="1"/>
      <c r="C350" s="1"/>
      <c r="D350" s="1"/>
      <c r="E350" s="22">
        <f>E349/12</f>
        <v>63.056666666666672</v>
      </c>
      <c r="F350" s="22">
        <f>F349/12</f>
        <v>63.320833333333333</v>
      </c>
      <c r="G350" s="22">
        <f>G349/12</f>
        <v>291.7858333333333</v>
      </c>
      <c r="H350" s="22">
        <f>H349/12</f>
        <v>2123.2583333333332</v>
      </c>
    </row>
    <row r="351" spans="1:16" ht="10.5" customHeight="1" x14ac:dyDescent="0.2"/>
    <row r="352" spans="1:16" ht="10.5" customHeight="1" x14ac:dyDescent="0.2">
      <c r="B352" s="26" t="s">
        <v>535</v>
      </c>
      <c r="C352" s="13" t="s">
        <v>536</v>
      </c>
      <c r="H352" s="26" t="s">
        <v>537</v>
      </c>
      <c r="I352" s="13" t="s">
        <v>538</v>
      </c>
    </row>
    <row r="353" spans="7:7" ht="10.5" customHeight="1" x14ac:dyDescent="0.2">
      <c r="G353" s="16" t="s">
        <v>539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398">
    <mergeCell ref="A348:C348"/>
    <mergeCell ref="A349:C349"/>
    <mergeCell ref="A350:D350"/>
    <mergeCell ref="B339:C339"/>
    <mergeCell ref="B340:C340"/>
    <mergeCell ref="B341:C341"/>
    <mergeCell ref="A342:C342"/>
    <mergeCell ref="A343:P343"/>
    <mergeCell ref="B344:C344"/>
    <mergeCell ref="B345:C345"/>
    <mergeCell ref="B346:C346"/>
    <mergeCell ref="A347:C347"/>
    <mergeCell ref="B330:C330"/>
    <mergeCell ref="B331:C331"/>
    <mergeCell ref="B332:C332"/>
    <mergeCell ref="A333:C333"/>
    <mergeCell ref="A334:P334"/>
    <mergeCell ref="B335:C335"/>
    <mergeCell ref="B336:C336"/>
    <mergeCell ref="B337:C337"/>
    <mergeCell ref="B338:C338"/>
    <mergeCell ref="D323:E323"/>
    <mergeCell ref="I323:J323"/>
    <mergeCell ref="K323:P323"/>
    <mergeCell ref="B324:C324"/>
    <mergeCell ref="E324:G324"/>
    <mergeCell ref="B326:C326"/>
    <mergeCell ref="A327:P327"/>
    <mergeCell ref="B328:C328"/>
    <mergeCell ref="B329:C329"/>
    <mergeCell ref="B316:C316"/>
    <mergeCell ref="B317:C317"/>
    <mergeCell ref="A318:C318"/>
    <mergeCell ref="A319:C319"/>
    <mergeCell ref="F320:K320"/>
    <mergeCell ref="A321:P321"/>
    <mergeCell ref="F322:H322"/>
    <mergeCell ref="I322:J322"/>
    <mergeCell ref="K322:P322"/>
    <mergeCell ref="A307:P307"/>
    <mergeCell ref="B308:C308"/>
    <mergeCell ref="B309:C309"/>
    <mergeCell ref="B310:C310"/>
    <mergeCell ref="B311:C311"/>
    <mergeCell ref="B312:C312"/>
    <mergeCell ref="B313:C313"/>
    <mergeCell ref="A314:C314"/>
    <mergeCell ref="A315:P315"/>
    <mergeCell ref="B298:C298"/>
    <mergeCell ref="E298:G298"/>
    <mergeCell ref="B300:C300"/>
    <mergeCell ref="A301:P301"/>
    <mergeCell ref="B302:C302"/>
    <mergeCell ref="B303:C303"/>
    <mergeCell ref="B304:C304"/>
    <mergeCell ref="B305:C305"/>
    <mergeCell ref="A306:C306"/>
    <mergeCell ref="A293:C293"/>
    <mergeCell ref="F294:K294"/>
    <mergeCell ref="A295:P295"/>
    <mergeCell ref="F296:H296"/>
    <mergeCell ref="I296:J296"/>
    <mergeCell ref="K296:P296"/>
    <mergeCell ref="D297:E297"/>
    <mergeCell ref="I297:J297"/>
    <mergeCell ref="K297:P297"/>
    <mergeCell ref="B284:C284"/>
    <mergeCell ref="B285:C285"/>
    <mergeCell ref="B286:C286"/>
    <mergeCell ref="A287:C287"/>
    <mergeCell ref="A288:P288"/>
    <mergeCell ref="B289:C289"/>
    <mergeCell ref="B290:C290"/>
    <mergeCell ref="B291:C291"/>
    <mergeCell ref="A292:C292"/>
    <mergeCell ref="B275:C275"/>
    <mergeCell ref="B276:C276"/>
    <mergeCell ref="B277:C277"/>
    <mergeCell ref="A278:C278"/>
    <mergeCell ref="A279:P279"/>
    <mergeCell ref="B280:C280"/>
    <mergeCell ref="B281:C281"/>
    <mergeCell ref="B282:C282"/>
    <mergeCell ref="B283:C283"/>
    <mergeCell ref="D268:E268"/>
    <mergeCell ref="I268:J268"/>
    <mergeCell ref="K268:P268"/>
    <mergeCell ref="B269:C269"/>
    <mergeCell ref="E269:G269"/>
    <mergeCell ref="B271:C271"/>
    <mergeCell ref="A272:P272"/>
    <mergeCell ref="B273:C273"/>
    <mergeCell ref="B274:C274"/>
    <mergeCell ref="A259:P259"/>
    <mergeCell ref="B260:C260"/>
    <mergeCell ref="B261:C261"/>
    <mergeCell ref="B262:C262"/>
    <mergeCell ref="A263:C263"/>
    <mergeCell ref="A264:C264"/>
    <mergeCell ref="F265:K265"/>
    <mergeCell ref="A266:P266"/>
    <mergeCell ref="F267:H267"/>
    <mergeCell ref="I267:J267"/>
    <mergeCell ref="K267:P267"/>
    <mergeCell ref="A250:P250"/>
    <mergeCell ref="B251:C251"/>
    <mergeCell ref="B252:C252"/>
    <mergeCell ref="B253:C253"/>
    <mergeCell ref="B254:C254"/>
    <mergeCell ref="B255:C255"/>
    <mergeCell ref="B256:C256"/>
    <mergeCell ref="B257:C257"/>
    <mergeCell ref="A258:C258"/>
    <mergeCell ref="B241:C241"/>
    <mergeCell ref="E241:G241"/>
    <mergeCell ref="B243:C243"/>
    <mergeCell ref="A244:P244"/>
    <mergeCell ref="B245:C245"/>
    <mergeCell ref="B246:C246"/>
    <mergeCell ref="B247:C247"/>
    <mergeCell ref="B248:C248"/>
    <mergeCell ref="A249:C249"/>
    <mergeCell ref="A236:C236"/>
    <mergeCell ref="F237:K237"/>
    <mergeCell ref="A238:P238"/>
    <mergeCell ref="F239:H239"/>
    <mergeCell ref="I239:J239"/>
    <mergeCell ref="K239:P239"/>
    <mergeCell ref="D240:E240"/>
    <mergeCell ref="I240:J240"/>
    <mergeCell ref="K240:P240"/>
    <mergeCell ref="B227:C227"/>
    <mergeCell ref="B228:C228"/>
    <mergeCell ref="B229:C229"/>
    <mergeCell ref="A230:C230"/>
    <mergeCell ref="A231:P231"/>
    <mergeCell ref="B232:C232"/>
    <mergeCell ref="B233:C233"/>
    <mergeCell ref="B234:C234"/>
    <mergeCell ref="A235:C235"/>
    <mergeCell ref="B218:C218"/>
    <mergeCell ref="B219:C219"/>
    <mergeCell ref="B220:C220"/>
    <mergeCell ref="A221:C221"/>
    <mergeCell ref="A222:P222"/>
    <mergeCell ref="B223:C223"/>
    <mergeCell ref="B224:C224"/>
    <mergeCell ref="B225:C225"/>
    <mergeCell ref="B226:C226"/>
    <mergeCell ref="D211:E211"/>
    <mergeCell ref="I211:J211"/>
    <mergeCell ref="K211:P211"/>
    <mergeCell ref="B212:C212"/>
    <mergeCell ref="E212:G212"/>
    <mergeCell ref="B214:C214"/>
    <mergeCell ref="A215:P215"/>
    <mergeCell ref="B216:C216"/>
    <mergeCell ref="B217:C217"/>
    <mergeCell ref="A202:C202"/>
    <mergeCell ref="A203:P203"/>
    <mergeCell ref="B204:C204"/>
    <mergeCell ref="B205:C205"/>
    <mergeCell ref="A206:C206"/>
    <mergeCell ref="A207:C207"/>
    <mergeCell ref="F208:K208"/>
    <mergeCell ref="A209:P209"/>
    <mergeCell ref="F210:H210"/>
    <mergeCell ref="I210:J210"/>
    <mergeCell ref="K210:P210"/>
    <mergeCell ref="A193:P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A185:P185"/>
    <mergeCell ref="B186:C186"/>
    <mergeCell ref="B187:C187"/>
    <mergeCell ref="B188:C188"/>
    <mergeCell ref="B189:C189"/>
    <mergeCell ref="B190:C190"/>
    <mergeCell ref="B191:C191"/>
    <mergeCell ref="A192:C192"/>
    <mergeCell ref="A179:P179"/>
    <mergeCell ref="F180:H180"/>
    <mergeCell ref="I180:J180"/>
    <mergeCell ref="K180:P180"/>
    <mergeCell ref="D181:E181"/>
    <mergeCell ref="I181:J181"/>
    <mergeCell ref="K181:P181"/>
    <mergeCell ref="B182:C182"/>
    <mergeCell ref="E182:G182"/>
    <mergeCell ref="B170:C170"/>
    <mergeCell ref="A171:C171"/>
    <mergeCell ref="A172:P172"/>
    <mergeCell ref="B173:C173"/>
    <mergeCell ref="B174:C174"/>
    <mergeCell ref="B175:C175"/>
    <mergeCell ref="A176:C176"/>
    <mergeCell ref="A177:C177"/>
    <mergeCell ref="F178:K178"/>
    <mergeCell ref="A161:C161"/>
    <mergeCell ref="A162:P162"/>
    <mergeCell ref="B163:C163"/>
    <mergeCell ref="B164:C164"/>
    <mergeCell ref="B165:C165"/>
    <mergeCell ref="B166:C166"/>
    <mergeCell ref="B167:C167"/>
    <mergeCell ref="B168:C168"/>
    <mergeCell ref="B169:C169"/>
    <mergeCell ref="B152:C152"/>
    <mergeCell ref="E152:G152"/>
    <mergeCell ref="B154:C154"/>
    <mergeCell ref="A155:P155"/>
    <mergeCell ref="B156:C156"/>
    <mergeCell ref="B157:C157"/>
    <mergeCell ref="B158:C158"/>
    <mergeCell ref="B159:C159"/>
    <mergeCell ref="B160:C160"/>
    <mergeCell ref="A146:C146"/>
    <mergeCell ref="A147:C147"/>
    <mergeCell ref="F148:K148"/>
    <mergeCell ref="A149:P149"/>
    <mergeCell ref="F150:H150"/>
    <mergeCell ref="I150:J150"/>
    <mergeCell ref="K150:P150"/>
    <mergeCell ref="D151:E151"/>
    <mergeCell ref="I151:J151"/>
    <mergeCell ref="K151:P151"/>
    <mergeCell ref="B137:C137"/>
    <mergeCell ref="B138:C138"/>
    <mergeCell ref="B139:C139"/>
    <mergeCell ref="B140:C140"/>
    <mergeCell ref="A141:C141"/>
    <mergeCell ref="A142:P142"/>
    <mergeCell ref="B143:C143"/>
    <mergeCell ref="B144:C144"/>
    <mergeCell ref="B145:C145"/>
    <mergeCell ref="B128:C128"/>
    <mergeCell ref="B129:C129"/>
    <mergeCell ref="B130:C130"/>
    <mergeCell ref="A131:C131"/>
    <mergeCell ref="A132:P132"/>
    <mergeCell ref="B133:C133"/>
    <mergeCell ref="B134:C134"/>
    <mergeCell ref="B135:C135"/>
    <mergeCell ref="B136:C136"/>
    <mergeCell ref="D121:E121"/>
    <mergeCell ref="I121:J121"/>
    <mergeCell ref="K121:P121"/>
    <mergeCell ref="B122:C122"/>
    <mergeCell ref="E122:G122"/>
    <mergeCell ref="B124:C124"/>
    <mergeCell ref="A125:P125"/>
    <mergeCell ref="B126:C126"/>
    <mergeCell ref="B127:C127"/>
    <mergeCell ref="B113:C113"/>
    <mergeCell ref="B114:C114"/>
    <mergeCell ref="B115:C115"/>
    <mergeCell ref="A116:C116"/>
    <mergeCell ref="A117:C117"/>
    <mergeCell ref="F118:K118"/>
    <mergeCell ref="A119:P119"/>
    <mergeCell ref="F120:H120"/>
    <mergeCell ref="I120:J120"/>
    <mergeCell ref="K120:P120"/>
    <mergeCell ref="B104:C104"/>
    <mergeCell ref="B105:C105"/>
    <mergeCell ref="B106:C106"/>
    <mergeCell ref="B107:C107"/>
    <mergeCell ref="B108:C108"/>
    <mergeCell ref="B109:C109"/>
    <mergeCell ref="B110:C110"/>
    <mergeCell ref="A111:C111"/>
    <mergeCell ref="A112:P112"/>
    <mergeCell ref="B95:C95"/>
    <mergeCell ref="A96:P96"/>
    <mergeCell ref="B97:C97"/>
    <mergeCell ref="B98:C98"/>
    <mergeCell ref="B99:C99"/>
    <mergeCell ref="B100:C100"/>
    <mergeCell ref="B101:C101"/>
    <mergeCell ref="A102:C102"/>
    <mergeCell ref="A103:P103"/>
    <mergeCell ref="A90:P90"/>
    <mergeCell ref="F91:H91"/>
    <mergeCell ref="I91:J91"/>
    <mergeCell ref="K91:P91"/>
    <mergeCell ref="D92:E92"/>
    <mergeCell ref="I92:J92"/>
    <mergeCell ref="K92:P92"/>
    <mergeCell ref="B93:C93"/>
    <mergeCell ref="E93:G93"/>
    <mergeCell ref="B81:C81"/>
    <mergeCell ref="B82:C82"/>
    <mergeCell ref="A83:C83"/>
    <mergeCell ref="A84:P84"/>
    <mergeCell ref="B85:C85"/>
    <mergeCell ref="B86:C86"/>
    <mergeCell ref="A87:C87"/>
    <mergeCell ref="A88:C88"/>
    <mergeCell ref="F89:K89"/>
    <mergeCell ref="B72:C72"/>
    <mergeCell ref="A73:C73"/>
    <mergeCell ref="A74:P74"/>
    <mergeCell ref="B75:C75"/>
    <mergeCell ref="B76:C76"/>
    <mergeCell ref="B77:C77"/>
    <mergeCell ref="B78:C78"/>
    <mergeCell ref="B79:C79"/>
    <mergeCell ref="B80:C80"/>
    <mergeCell ref="B63:C63"/>
    <mergeCell ref="E63:G63"/>
    <mergeCell ref="B65:C65"/>
    <mergeCell ref="A66:P66"/>
    <mergeCell ref="B67:C67"/>
    <mergeCell ref="B68:C68"/>
    <mergeCell ref="B69:C69"/>
    <mergeCell ref="B70:C70"/>
    <mergeCell ref="B71:C71"/>
    <mergeCell ref="A57:C57"/>
    <mergeCell ref="A58:C58"/>
    <mergeCell ref="F59:K59"/>
    <mergeCell ref="A60:P60"/>
    <mergeCell ref="F61:H61"/>
    <mergeCell ref="I61:J61"/>
    <mergeCell ref="K61:P61"/>
    <mergeCell ref="D62:E62"/>
    <mergeCell ref="I62:J62"/>
    <mergeCell ref="K62:P62"/>
    <mergeCell ref="B48:C48"/>
    <mergeCell ref="B49:C49"/>
    <mergeCell ref="B50:C50"/>
    <mergeCell ref="B51:C51"/>
    <mergeCell ref="A52:C52"/>
    <mergeCell ref="A53:P53"/>
    <mergeCell ref="B54:C54"/>
    <mergeCell ref="B55:C55"/>
    <mergeCell ref="B56:C56"/>
    <mergeCell ref="B39:C39"/>
    <mergeCell ref="B40:C40"/>
    <mergeCell ref="B41:C41"/>
    <mergeCell ref="A42:C42"/>
    <mergeCell ref="A43:P43"/>
    <mergeCell ref="B44:C44"/>
    <mergeCell ref="B45:C45"/>
    <mergeCell ref="B46:C46"/>
    <mergeCell ref="B47:C47"/>
    <mergeCell ref="D32:E32"/>
    <mergeCell ref="I32:J32"/>
    <mergeCell ref="K32:P32"/>
    <mergeCell ref="B33:C33"/>
    <mergeCell ref="E33:G33"/>
    <mergeCell ref="B35:C35"/>
    <mergeCell ref="A36:P36"/>
    <mergeCell ref="B37:C37"/>
    <mergeCell ref="B38:C38"/>
    <mergeCell ref="B25:C25"/>
    <mergeCell ref="B26:C26"/>
    <mergeCell ref="A27:C27"/>
    <mergeCell ref="A28:C28"/>
    <mergeCell ref="F29:K29"/>
    <mergeCell ref="A30:P30"/>
    <mergeCell ref="F31:H31"/>
    <mergeCell ref="I31:J31"/>
    <mergeCell ref="K31:P31"/>
    <mergeCell ref="B16:C16"/>
    <mergeCell ref="B17:C17"/>
    <mergeCell ref="B18:C18"/>
    <mergeCell ref="B19:C19"/>
    <mergeCell ref="B20:C20"/>
    <mergeCell ref="B21:C21"/>
    <mergeCell ref="A22:C22"/>
    <mergeCell ref="A23:P23"/>
    <mergeCell ref="B24:C24"/>
    <mergeCell ref="B7:C7"/>
    <mergeCell ref="A8:P8"/>
    <mergeCell ref="B9:C9"/>
    <mergeCell ref="B10:C10"/>
    <mergeCell ref="B11:C11"/>
    <mergeCell ref="B12:C12"/>
    <mergeCell ref="A13:C13"/>
    <mergeCell ref="A14:P14"/>
    <mergeCell ref="B15:C15"/>
    <mergeCell ref="F1:K1"/>
    <mergeCell ref="A2:P2"/>
    <mergeCell ref="F3:H3"/>
    <mergeCell ref="I3:J3"/>
    <mergeCell ref="K3:P3"/>
    <mergeCell ref="D4:E4"/>
    <mergeCell ref="I4:J4"/>
    <mergeCell ref="K4:P4"/>
    <mergeCell ref="B5:C5"/>
    <mergeCell ref="E5:G5"/>
  </mergeCells>
  <pageMargins left="0.39374999999999999" right="0.39374999999999999" top="0.39374999999999999" bottom="0.39374999999999999" header="0.511811023622047" footer="0.511811023622047"/>
  <pageSetup paperSize="9" pageOrder="overThenDown" orientation="portrait" horizontalDpi="300" verticalDpi="300"/>
  <rowBreaks count="12" manualBreakCount="12">
    <brk id="28" max="16383" man="1"/>
    <brk id="58" max="16383" man="1"/>
    <brk id="88" max="16383" man="1"/>
    <brk id="117" max="16383" man="1"/>
    <brk id="147" max="16383" man="1"/>
    <brk id="177" max="16383" man="1"/>
    <brk id="207" max="16383" man="1"/>
    <brk id="236" max="16383" man="1"/>
    <brk id="264" max="16383" man="1"/>
    <brk id="293" max="16383" man="1"/>
    <brk id="319" max="16383" man="1"/>
    <brk id="3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modified xsi:type="dcterms:W3CDTF">2025-01-08T12:41:03Z</dcterms:modified>
  <dc:language>ru-RU</dc:language>
</cp:coreProperties>
</file>